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firstSheet="1" activeTab="4"/>
  </bookViews>
  <sheets>
    <sheet name="ΕΝΔΕΙΚΤΙΚΟΣ ΠΡΟΥΠΟΛΟΓΙΣΜΟΣ" sheetId="1" r:id="rId1"/>
    <sheet name="ΤΕΧΝΙΚΗ ΕΚΘΕΣΗ" sheetId="2" r:id="rId2"/>
    <sheet name="ΕΝΔΕΙΚΤΙΚΟΣ ΠΡΟΫΠΟΛΟΓΙΣΜΟΣ." sheetId="3" r:id="rId3"/>
    <sheet name="ΠΙΝΑΚΑΣ ΕΓΓΥΤΙΚΗΣ ΣΥΜΜΕΤΟΧΗΣ ΑΝ" sheetId="4" r:id="rId4"/>
    <sheet name="ΠΡΟΫΠΟΛΟΓΙΣΜΟΣ ΠΡΟΣΦΟΡΑΣ" sheetId="5" r:id="rId5"/>
  </sheets>
  <calcPr calcId="12451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42" i="3"/>
  <c r="H42" s="1"/>
  <c r="P3" i="4" s="1"/>
  <c r="G41" i="3"/>
  <c r="H41" s="1"/>
  <c r="O3" i="4" s="1"/>
  <c r="G40" i="3"/>
  <c r="H40" s="1"/>
  <c r="N3" i="4" s="1"/>
  <c r="G39" i="3"/>
  <c r="H39" s="1"/>
  <c r="M3" i="4" s="1"/>
  <c r="G38" i="3"/>
  <c r="H38" s="1"/>
  <c r="L3" i="4" s="1"/>
  <c r="G37" i="3"/>
  <c r="H37" s="1"/>
  <c r="K3" i="4" s="1"/>
  <c r="G36" i="3"/>
  <c r="H36" s="1"/>
  <c r="J3" i="4" s="1"/>
  <c r="G35" i="3"/>
  <c r="H35" s="1"/>
  <c r="I3" i="4" s="1"/>
  <c r="G34" i="3"/>
  <c r="H34" s="1"/>
  <c r="H3" i="4" s="1"/>
  <c r="G33" i="3"/>
  <c r="H33" s="1"/>
  <c r="G3" i="4" s="1"/>
  <c r="G32" i="3"/>
  <c r="H32" s="1"/>
  <c r="F3" i="4" s="1"/>
  <c r="G31" i="3"/>
  <c r="H31" s="1"/>
  <c r="E3" i="4" s="1"/>
  <c r="G30" i="3"/>
  <c r="H30" s="1"/>
  <c r="D3" i="4" s="1"/>
  <c r="G29" i="3"/>
  <c r="H29" s="1"/>
  <c r="C3" i="4" s="1"/>
  <c r="G28" i="3"/>
  <c r="G43" s="1"/>
  <c r="G27"/>
  <c r="H27" s="1"/>
  <c r="C4" i="2"/>
  <c r="G44" i="1"/>
  <c r="G43"/>
  <c r="G42"/>
  <c r="G41"/>
  <c r="G40"/>
  <c r="G39"/>
  <c r="G38"/>
  <c r="G37"/>
  <c r="G36"/>
  <c r="G35"/>
  <c r="G34"/>
  <c r="G33"/>
  <c r="G32"/>
  <c r="G31"/>
  <c r="G30"/>
  <c r="G29"/>
  <c r="G45" s="1"/>
  <c r="G28"/>
  <c r="G46" l="1"/>
  <c r="G47"/>
  <c r="G45" i="3"/>
  <c r="G44"/>
  <c r="A3" i="4"/>
  <c r="E4" i="2"/>
  <c r="C3"/>
  <c r="C5" s="1"/>
  <c r="D4"/>
  <c r="H28" i="3"/>
  <c r="B3" i="4" s="1"/>
  <c r="F4" i="2" l="1"/>
  <c r="G4"/>
  <c r="H43" i="3"/>
  <c r="D3" i="2"/>
  <c r="D5" s="1"/>
  <c r="E3" l="1"/>
  <c r="F3" l="1"/>
  <c r="F5" s="1"/>
  <c r="G3"/>
  <c r="G5" s="1"/>
  <c r="E5"/>
</calcChain>
</file>

<file path=xl/sharedStrings.xml><?xml version="1.0" encoding="utf-8"?>
<sst xmlns="http://schemas.openxmlformats.org/spreadsheetml/2006/main" count="126" uniqueCount="89">
  <si>
    <t xml:space="preserve">ΕΛΛΗΝΙΚΗ ΔΗΜΟΚΡΑΤΙΑ
ΝΟΜΟΣ ΑΤΤΙΚΗΣ
ΔΗΜΟΣ ΑΘΗΝΑΙΩΝ
ΓΕΝΙΚΗ ΔΙΕΥΘΥΝΣΗ ΤΕΝΧΙΚΩΝ ΥΠΗΡΕΣΙΩΝ ΚΑΙ ΕΡΓΩΝ
 Δ/ΝΣΗ ΜΗΧΑΝΟΛΟΓΙΚΟΥ
ΤΜΗΜΑ ΜΕΛΕΤΩΝ,ΠΡΟΓΡΑΜΜΑΤΙΣΜΟΥ, ΔΙΟΙΚΗΤΙΚΗΣ ΥΠΟΣΤΗΡΙΞΗΣ ΚΑΙ ΗΛΕΚΤΡΟΝΙΚΗΣ ΔΙΑΚΥΒΕΡΝΗΣΗΣ 
Ταχ. Δ/νση:      Ιερά Οδός 151                                  
Ταχ. Κώδικας: 122-41
Πληροφορίες: Βαρθαλίτης Αλέξανδρος                  Τηλ.: 210-3402471                                                      Fax: 210-3423422                                                         e-mail : a.varthalitis@athens.gr  </t>
  </si>
  <si>
    <r>
      <rPr>
        <b/>
        <u/>
        <sz val="12"/>
        <color rgb="FF000000"/>
        <rFont val="Calibri"/>
        <family val="2"/>
        <charset val="161"/>
      </rPr>
      <t>ΠΡΟΜΗΘΕΙΑ:</t>
    </r>
    <r>
      <rPr>
        <b/>
        <sz val="12"/>
        <color rgb="FF000000"/>
        <rFont val="Calibri"/>
        <family val="2"/>
        <charset val="161"/>
      </rPr>
      <t xml:space="preserve"> «Ηλεκτρικών συσσωρευτών οχημάτων και μοτοσυκλετών</t>
    </r>
  </si>
  <si>
    <t>ΕΝΔΕΙΚΤΙΚΟΣ ΠΡΟΫΠΟΛΟΓΙΣΜΟΣ</t>
  </si>
  <si>
    <t>Α/Α</t>
  </si>
  <si>
    <t>ΠΡΟΜΗΘΕΥΟΜΕΝΟ ΕΙΔΟΣ</t>
  </si>
  <si>
    <t>ΠΟΣΟΤΗΤΑ</t>
  </si>
  <si>
    <t>ΕΝΔΕΙΚΤΙΚΗ ΤΙΜΗ ΜΟΝΑΔΟΣ  ΣΕ ΕΥΡΩ</t>
  </si>
  <si>
    <t xml:space="preserve">ΠΟΣΟΝ  ΣΕ ΕΥΡΩ </t>
  </si>
  <si>
    <r>
      <rPr>
        <b/>
        <sz val="10"/>
        <rFont val="Arial"/>
        <family val="2"/>
        <charset val="161"/>
      </rPr>
      <t>6</t>
    </r>
    <r>
      <rPr>
        <b/>
        <sz val="9"/>
        <rFont val="Tahoma"/>
        <family val="2"/>
        <charset val="161"/>
      </rPr>
      <t>Ah</t>
    </r>
    <r>
      <rPr>
        <b/>
        <sz val="10"/>
        <rFont val="Arial"/>
        <family val="2"/>
        <charset val="161"/>
      </rPr>
      <t>12</t>
    </r>
    <r>
      <rPr>
        <b/>
        <sz val="9"/>
        <rFont val="Tahoma"/>
        <family val="2"/>
        <charset val="161"/>
      </rPr>
      <t>V</t>
    </r>
    <r>
      <rPr>
        <b/>
        <sz val="10"/>
        <rFont val="Arial"/>
        <family val="2"/>
        <charset val="161"/>
      </rPr>
      <t xml:space="preserve"> 
</t>
    </r>
    <r>
      <rPr>
        <b/>
        <sz val="9"/>
        <rFont val="Tahoma"/>
        <family val="2"/>
        <charset val="161"/>
      </rPr>
      <t xml:space="preserve">(Μ x Π x Υ/113 x 70x 130 mm)
</t>
    </r>
    <r>
      <rPr>
        <b/>
        <sz val="10"/>
        <rFont val="Arial"/>
        <family val="2"/>
        <charset val="161"/>
      </rPr>
      <t>ΥTX7L-BS</t>
    </r>
    <r>
      <rPr>
        <b/>
        <sz val="9"/>
        <rFont val="Tahoma"/>
        <family val="2"/>
        <charset val="161"/>
      </rPr>
      <t xml:space="preserve">, cca:100
</t>
    </r>
    <r>
      <rPr>
        <b/>
        <sz val="10"/>
        <rFont val="Arial"/>
        <family val="2"/>
        <charset val="161"/>
      </rPr>
      <t>Κλειστού τύπου</t>
    </r>
  </si>
  <si>
    <r>
      <rPr>
        <b/>
        <sz val="10"/>
        <rFont val="Arial"/>
        <family val="2"/>
        <charset val="161"/>
      </rPr>
      <t>7</t>
    </r>
    <r>
      <rPr>
        <b/>
        <sz val="9"/>
        <rFont val="Tahoma"/>
        <family val="2"/>
        <charset val="161"/>
      </rPr>
      <t>Ah</t>
    </r>
    <r>
      <rPr>
        <b/>
        <sz val="10"/>
        <rFont val="Arial"/>
        <family val="2"/>
        <charset val="161"/>
      </rPr>
      <t>12</t>
    </r>
    <r>
      <rPr>
        <b/>
        <sz val="9"/>
        <rFont val="Tahoma"/>
        <family val="2"/>
        <charset val="161"/>
      </rPr>
      <t>V</t>
    </r>
    <r>
      <rPr>
        <b/>
        <sz val="10"/>
        <rFont val="Arial"/>
        <family val="2"/>
        <charset val="161"/>
      </rPr>
      <t xml:space="preserve"> 
</t>
    </r>
    <r>
      <rPr>
        <b/>
        <sz val="9"/>
        <rFont val="Tahoma"/>
        <family val="2"/>
        <charset val="161"/>
      </rPr>
      <t xml:space="preserve">(Μ x Π x Υ/113 x 70x 130 mm)
</t>
    </r>
    <r>
      <rPr>
        <b/>
        <sz val="10"/>
        <rFont val="Arial"/>
        <family val="2"/>
        <charset val="161"/>
      </rPr>
      <t>ΥTZ8V</t>
    </r>
    <r>
      <rPr>
        <b/>
        <sz val="9"/>
        <rFont val="Tahoma"/>
        <family val="2"/>
        <charset val="161"/>
      </rPr>
      <t xml:space="preserve">, cca:120
</t>
    </r>
    <r>
      <rPr>
        <b/>
        <sz val="10"/>
        <rFont val="Arial"/>
        <family val="2"/>
        <charset val="161"/>
      </rPr>
      <t>Κλειστού τύπου</t>
    </r>
  </si>
  <si>
    <r>
      <rPr>
        <b/>
        <sz val="10"/>
        <rFont val="Arial"/>
        <family val="2"/>
        <charset val="161"/>
      </rPr>
      <t>8</t>
    </r>
    <r>
      <rPr>
        <b/>
        <sz val="9"/>
        <rFont val="Tahoma"/>
        <family val="2"/>
        <charset val="161"/>
      </rPr>
      <t>Ah</t>
    </r>
    <r>
      <rPr>
        <b/>
        <sz val="10"/>
        <rFont val="Arial"/>
        <family val="2"/>
        <charset val="161"/>
      </rPr>
      <t>12</t>
    </r>
    <r>
      <rPr>
        <b/>
        <sz val="9"/>
        <rFont val="Tahoma"/>
        <family val="2"/>
        <charset val="161"/>
      </rPr>
      <t>V</t>
    </r>
    <r>
      <rPr>
        <b/>
        <sz val="10"/>
        <rFont val="Arial"/>
        <family val="2"/>
        <charset val="161"/>
      </rPr>
      <t xml:space="preserve"> 
</t>
    </r>
    <r>
      <rPr>
        <b/>
        <sz val="9"/>
        <rFont val="Tahoma"/>
        <family val="2"/>
        <charset val="161"/>
      </rPr>
      <t xml:space="preserve">(Μ x Π x Υ/150 x 87x 105 mm)
</t>
    </r>
    <r>
      <rPr>
        <b/>
        <sz val="10"/>
        <rFont val="Arial"/>
        <family val="2"/>
        <charset val="161"/>
      </rPr>
      <t>ΥTX9-BS</t>
    </r>
    <r>
      <rPr>
        <b/>
        <sz val="9"/>
        <rFont val="Tahoma"/>
        <family val="2"/>
        <charset val="161"/>
      </rPr>
      <t xml:space="preserve">, cca:120
</t>
    </r>
    <r>
      <rPr>
        <b/>
        <sz val="10"/>
        <rFont val="Arial"/>
        <family val="2"/>
        <charset val="161"/>
      </rPr>
      <t>Κλειστού τύπου</t>
    </r>
  </si>
  <si>
    <r>
      <rPr>
        <b/>
        <sz val="10"/>
        <rFont val="Arial"/>
        <family val="2"/>
        <charset val="161"/>
      </rPr>
      <t>9</t>
    </r>
    <r>
      <rPr>
        <b/>
        <sz val="9"/>
        <rFont val="Tahoma"/>
        <family val="2"/>
        <charset val="161"/>
      </rPr>
      <t>Ah</t>
    </r>
    <r>
      <rPr>
        <b/>
        <sz val="10"/>
        <rFont val="Arial"/>
        <family val="2"/>
        <charset val="161"/>
      </rPr>
      <t>12</t>
    </r>
    <r>
      <rPr>
        <b/>
        <sz val="9"/>
        <rFont val="Tahoma"/>
        <family val="2"/>
        <charset val="161"/>
      </rPr>
      <t>V</t>
    </r>
    <r>
      <rPr>
        <b/>
        <sz val="10"/>
        <rFont val="Arial"/>
        <family val="2"/>
        <charset val="161"/>
      </rPr>
      <t xml:space="preserve"> 
</t>
    </r>
    <r>
      <rPr>
        <b/>
        <sz val="9"/>
        <rFont val="Tahoma"/>
        <family val="2"/>
        <charset val="161"/>
      </rPr>
      <t xml:space="preserve">(Μ x Π x Υ/135 x 75x 130 mm)
</t>
    </r>
    <r>
      <rPr>
        <b/>
        <sz val="10"/>
        <rFont val="Arial"/>
        <family val="2"/>
        <charset val="161"/>
      </rPr>
      <t>ΥB9-B</t>
    </r>
    <r>
      <rPr>
        <b/>
        <sz val="9"/>
        <rFont val="Tahoma"/>
        <family val="2"/>
        <charset val="161"/>
      </rPr>
      <t xml:space="preserve">, cca:130
</t>
    </r>
    <r>
      <rPr>
        <b/>
        <sz val="10"/>
        <rFont val="Arial"/>
        <family val="2"/>
        <charset val="161"/>
      </rPr>
      <t>Ξηρού τύπου</t>
    </r>
  </si>
  <si>
    <r>
      <rPr>
        <b/>
        <sz val="10"/>
        <rFont val="Arial"/>
        <family val="2"/>
        <charset val="161"/>
      </rPr>
      <t>10</t>
    </r>
    <r>
      <rPr>
        <b/>
        <sz val="9"/>
        <rFont val="Tahoma"/>
        <family val="2"/>
        <charset val="161"/>
      </rPr>
      <t>Ah</t>
    </r>
    <r>
      <rPr>
        <b/>
        <sz val="10"/>
        <rFont val="Arial"/>
        <family val="2"/>
        <charset val="161"/>
      </rPr>
      <t>12</t>
    </r>
    <r>
      <rPr>
        <b/>
        <sz val="9"/>
        <rFont val="Tahoma"/>
        <family val="2"/>
        <charset val="161"/>
      </rPr>
      <t>V</t>
    </r>
    <r>
      <rPr>
        <b/>
        <sz val="10"/>
        <rFont val="Arial"/>
        <family val="2"/>
        <charset val="161"/>
      </rPr>
      <t xml:space="preserve"> 
</t>
    </r>
    <r>
      <rPr>
        <b/>
        <sz val="9"/>
        <rFont val="Tahoma"/>
        <family val="2"/>
        <charset val="161"/>
      </rPr>
      <t xml:space="preserve">(Μ x Π x Υ/150 x 87x 130 mm)
</t>
    </r>
    <r>
      <rPr>
        <b/>
        <sz val="10"/>
        <rFont val="Arial"/>
        <family val="2"/>
        <charset val="161"/>
      </rPr>
      <t>ΥTX12-BS</t>
    </r>
    <r>
      <rPr>
        <b/>
        <sz val="9"/>
        <rFont val="Tahoma"/>
        <family val="2"/>
        <charset val="161"/>
      </rPr>
      <t xml:space="preserve">, cca:180
</t>
    </r>
    <r>
      <rPr>
        <b/>
        <sz val="10"/>
        <rFont val="Arial"/>
        <family val="2"/>
        <charset val="161"/>
      </rPr>
      <t>Ξηρού τύπου</t>
    </r>
  </si>
  <si>
    <r>
      <rPr>
        <b/>
        <sz val="10"/>
        <rFont val="Arial"/>
        <family val="2"/>
        <charset val="161"/>
      </rPr>
      <t>12</t>
    </r>
    <r>
      <rPr>
        <b/>
        <sz val="9"/>
        <rFont val="Tahoma"/>
        <family val="2"/>
        <charset val="161"/>
      </rPr>
      <t>Ah</t>
    </r>
    <r>
      <rPr>
        <b/>
        <sz val="10"/>
        <rFont val="Arial"/>
        <family val="2"/>
        <charset val="161"/>
      </rPr>
      <t>12</t>
    </r>
    <r>
      <rPr>
        <b/>
        <sz val="9"/>
        <rFont val="Tahoma"/>
        <family val="2"/>
        <charset val="161"/>
      </rPr>
      <t>V</t>
    </r>
    <r>
      <rPr>
        <b/>
        <sz val="10"/>
        <rFont val="Arial"/>
        <family val="2"/>
        <charset val="161"/>
      </rPr>
      <t xml:space="preserve"> 
</t>
    </r>
    <r>
      <rPr>
        <b/>
        <sz val="9"/>
        <rFont val="Tahoma"/>
        <family val="2"/>
        <charset val="161"/>
      </rPr>
      <t xml:space="preserve">(Μ x Π x Υ/150 x 87x 145 mm)
</t>
    </r>
    <r>
      <rPr>
        <b/>
        <sz val="10"/>
        <rFont val="Arial"/>
        <family val="2"/>
        <charset val="161"/>
      </rPr>
      <t>ΥTX12-BS</t>
    </r>
    <r>
      <rPr>
        <b/>
        <sz val="9"/>
        <rFont val="Tahoma"/>
        <family val="2"/>
        <charset val="161"/>
      </rPr>
      <t xml:space="preserve">, cca:200
</t>
    </r>
    <r>
      <rPr>
        <b/>
        <sz val="10"/>
        <rFont val="Arial"/>
        <family val="2"/>
        <charset val="161"/>
      </rPr>
      <t>Κλειστού  τύπου</t>
    </r>
  </si>
  <si>
    <r>
      <rPr>
        <b/>
        <sz val="9"/>
        <rFont val="Tahoma"/>
        <family val="2"/>
        <charset val="161"/>
      </rPr>
      <t>45Ah</t>
    </r>
    <r>
      <rPr>
        <b/>
        <sz val="10"/>
        <rFont val="Arial"/>
        <family val="2"/>
        <charset val="161"/>
      </rPr>
      <t>12</t>
    </r>
    <r>
      <rPr>
        <b/>
        <sz val="9"/>
        <rFont val="Tahoma"/>
        <family val="2"/>
        <charset val="161"/>
      </rPr>
      <t>V</t>
    </r>
    <r>
      <rPr>
        <b/>
        <sz val="10"/>
        <rFont val="Arial"/>
        <family val="2"/>
        <charset val="161"/>
      </rPr>
      <t xml:space="preserve"> 
</t>
    </r>
    <r>
      <rPr>
        <b/>
        <sz val="9"/>
        <rFont val="Tahoma"/>
        <family val="2"/>
        <charset val="161"/>
      </rPr>
      <t xml:space="preserve">(Μ x Π x Υ/236 x 127x 200mm)
 cca:330
</t>
    </r>
    <r>
      <rPr>
        <b/>
        <sz val="10"/>
        <rFont val="Arial"/>
        <family val="2"/>
        <charset val="161"/>
      </rPr>
      <t>κλειστού τύπου</t>
    </r>
  </si>
  <si>
    <r>
      <rPr>
        <b/>
        <sz val="10"/>
        <rFont val="Arial"/>
        <family val="2"/>
        <charset val="161"/>
      </rPr>
      <t>55</t>
    </r>
    <r>
      <rPr>
        <b/>
        <sz val="9"/>
        <rFont val="Tahoma"/>
        <family val="2"/>
        <charset val="161"/>
      </rPr>
      <t>Ah</t>
    </r>
    <r>
      <rPr>
        <b/>
        <sz val="10"/>
        <rFont val="Arial"/>
        <family val="2"/>
        <charset val="161"/>
      </rPr>
      <t>12</t>
    </r>
    <r>
      <rPr>
        <b/>
        <sz val="9"/>
        <rFont val="Tahoma"/>
        <family val="2"/>
        <charset val="161"/>
      </rPr>
      <t>V</t>
    </r>
    <r>
      <rPr>
        <b/>
        <sz val="10"/>
        <rFont val="Arial"/>
        <family val="2"/>
        <charset val="161"/>
      </rPr>
      <t xml:space="preserve"> 
</t>
    </r>
    <r>
      <rPr>
        <b/>
        <sz val="9"/>
        <rFont val="Tahoma"/>
        <family val="2"/>
        <charset val="161"/>
      </rPr>
      <t>(Μ x Π x Υ/240 x 180 x 180 mm)
cca:</t>
    </r>
    <r>
      <rPr>
        <b/>
        <sz val="10"/>
        <rFont val="Arial"/>
        <family val="2"/>
        <charset val="161"/>
      </rPr>
      <t>480
κλειστού τύπου</t>
    </r>
  </si>
  <si>
    <r>
      <rPr>
        <b/>
        <sz val="9"/>
        <rFont val="Tahoma"/>
        <family val="2"/>
        <charset val="161"/>
      </rPr>
      <t>60Ah</t>
    </r>
    <r>
      <rPr>
        <b/>
        <sz val="10"/>
        <rFont val="Arial"/>
        <family val="2"/>
        <charset val="161"/>
      </rPr>
      <t>12</t>
    </r>
    <r>
      <rPr>
        <b/>
        <sz val="9"/>
        <rFont val="Tahoma"/>
        <family val="2"/>
        <charset val="161"/>
      </rPr>
      <t>V</t>
    </r>
    <r>
      <rPr>
        <b/>
        <sz val="10"/>
        <rFont val="Arial"/>
        <family val="2"/>
        <charset val="161"/>
      </rPr>
      <t xml:space="preserve"> 
</t>
    </r>
    <r>
      <rPr>
        <b/>
        <sz val="9"/>
        <rFont val="Tahoma"/>
        <family val="2"/>
        <charset val="161"/>
      </rPr>
      <t>(Μ x Π x Υ/240 x 180 x 220 mm)
cca:</t>
    </r>
    <r>
      <rPr>
        <b/>
        <sz val="10"/>
        <rFont val="Arial"/>
        <family val="2"/>
        <charset val="161"/>
      </rPr>
      <t>480
κλειστού τύπου</t>
    </r>
  </si>
  <si>
    <r>
      <rPr>
        <b/>
        <sz val="10"/>
        <rFont val="Arial"/>
        <family val="2"/>
        <charset val="161"/>
      </rPr>
      <t xml:space="preserve">80Ah12V 
</t>
    </r>
    <r>
      <rPr>
        <b/>
        <sz val="9"/>
        <rFont val="Tahoma"/>
        <family val="2"/>
        <charset val="161"/>
      </rPr>
      <t>(Μ x Π x Υ/310 x 170 x 200 mm)
cca:</t>
    </r>
    <r>
      <rPr>
        <b/>
        <sz val="10"/>
        <rFont val="Arial"/>
        <family val="2"/>
        <charset val="161"/>
      </rPr>
      <t>660
κλειστού τύπου</t>
    </r>
  </si>
  <si>
    <r>
      <rPr>
        <b/>
        <sz val="10"/>
        <rFont val="Arial"/>
        <family val="2"/>
        <charset val="161"/>
      </rPr>
      <t xml:space="preserve">88Ah12V 
</t>
    </r>
    <r>
      <rPr>
        <b/>
        <sz val="9"/>
        <rFont val="Tahoma"/>
        <family val="2"/>
        <charset val="161"/>
      </rPr>
      <t>(Μ x Π x Υ/315 x 175 x 175 mm)
cca:</t>
    </r>
    <r>
      <rPr>
        <b/>
        <sz val="10"/>
        <rFont val="Arial"/>
        <family val="2"/>
        <charset val="161"/>
      </rPr>
      <t>660
κλειστού τύπου</t>
    </r>
  </si>
  <si>
    <r>
      <rPr>
        <b/>
        <sz val="10"/>
        <rFont val="Arial"/>
        <family val="2"/>
        <charset val="161"/>
      </rPr>
      <t>100</t>
    </r>
    <r>
      <rPr>
        <b/>
        <sz val="9"/>
        <rFont val="Tahoma"/>
        <family val="2"/>
        <charset val="161"/>
      </rPr>
      <t>Ah</t>
    </r>
    <r>
      <rPr>
        <b/>
        <sz val="10"/>
        <rFont val="Arial"/>
        <family val="2"/>
        <charset val="161"/>
      </rPr>
      <t>12</t>
    </r>
    <r>
      <rPr>
        <b/>
        <sz val="9"/>
        <rFont val="Tahoma"/>
        <family val="2"/>
        <charset val="161"/>
      </rPr>
      <t>V</t>
    </r>
    <r>
      <rPr>
        <b/>
        <sz val="10"/>
        <rFont val="Arial"/>
        <family val="2"/>
        <charset val="161"/>
      </rPr>
      <t xml:space="preserve"> 
</t>
    </r>
    <r>
      <rPr>
        <b/>
        <sz val="9"/>
        <rFont val="Tahoma"/>
        <family val="2"/>
        <charset val="161"/>
      </rPr>
      <t>(Μ x Π x Υ/370 x 175 x 190 mm)
cca:</t>
    </r>
    <r>
      <rPr>
        <b/>
        <sz val="10"/>
        <rFont val="Arial"/>
        <family val="2"/>
        <charset val="161"/>
      </rPr>
      <t>850
κλειστού τύπου</t>
    </r>
  </si>
  <si>
    <r>
      <rPr>
        <b/>
        <sz val="10"/>
        <rFont val="Arial"/>
        <family val="2"/>
        <charset val="161"/>
      </rPr>
      <t>100</t>
    </r>
    <r>
      <rPr>
        <b/>
        <sz val="9"/>
        <rFont val="Tahoma"/>
        <family val="2"/>
        <charset val="161"/>
      </rPr>
      <t>Ah</t>
    </r>
    <r>
      <rPr>
        <b/>
        <sz val="10"/>
        <rFont val="Arial"/>
        <family val="2"/>
        <charset val="161"/>
      </rPr>
      <t>12</t>
    </r>
    <r>
      <rPr>
        <b/>
        <sz val="9"/>
        <rFont val="Tahoma"/>
        <family val="2"/>
        <charset val="161"/>
      </rPr>
      <t>V</t>
    </r>
    <r>
      <rPr>
        <b/>
        <sz val="10"/>
        <rFont val="Arial"/>
        <family val="2"/>
        <charset val="161"/>
      </rPr>
      <t xml:space="preserve"> 
</t>
    </r>
    <r>
      <rPr>
        <b/>
        <sz val="9"/>
        <rFont val="Tahoma"/>
        <family val="2"/>
        <charset val="161"/>
      </rPr>
      <t>(Μ x Π x Υ/350 x 170 x 190 mm)
cca:</t>
    </r>
    <r>
      <rPr>
        <b/>
        <sz val="10"/>
        <rFont val="Arial"/>
        <family val="2"/>
        <charset val="161"/>
      </rPr>
      <t>680
κλειστού τύπου</t>
    </r>
  </si>
  <si>
    <r>
      <rPr>
        <b/>
        <sz val="10"/>
        <rFont val="Arial"/>
        <family val="2"/>
        <charset val="161"/>
      </rPr>
      <t>120</t>
    </r>
    <r>
      <rPr>
        <b/>
        <sz val="9"/>
        <rFont val="Tahoma"/>
        <family val="2"/>
        <charset val="161"/>
      </rPr>
      <t>Ah</t>
    </r>
    <r>
      <rPr>
        <b/>
        <sz val="10"/>
        <rFont val="Arial"/>
        <family val="2"/>
        <charset val="161"/>
      </rPr>
      <t>12</t>
    </r>
    <r>
      <rPr>
        <b/>
        <sz val="9"/>
        <rFont val="Tahoma"/>
        <family val="2"/>
        <charset val="161"/>
      </rPr>
      <t>V</t>
    </r>
    <r>
      <rPr>
        <b/>
        <sz val="10"/>
        <rFont val="Arial"/>
        <family val="2"/>
        <charset val="161"/>
      </rPr>
      <t xml:space="preserve"> 
</t>
    </r>
    <r>
      <rPr>
        <b/>
        <sz val="9"/>
        <rFont val="Tahoma"/>
        <family val="2"/>
        <charset val="161"/>
      </rPr>
      <t>(Μ x Π x Υ/300 x 180 x 230 mm)
cca:</t>
    </r>
    <r>
      <rPr>
        <b/>
        <sz val="10"/>
        <rFont val="Arial"/>
        <family val="2"/>
        <charset val="161"/>
      </rPr>
      <t>680
κλειστού τύπου</t>
    </r>
  </si>
  <si>
    <r>
      <rPr>
        <b/>
        <sz val="10"/>
        <rFont val="Arial"/>
        <family val="2"/>
        <charset val="161"/>
      </rPr>
      <t>140</t>
    </r>
    <r>
      <rPr>
        <b/>
        <sz val="9"/>
        <rFont val="Tahoma"/>
        <family val="2"/>
        <charset val="161"/>
      </rPr>
      <t>Ah</t>
    </r>
    <r>
      <rPr>
        <b/>
        <sz val="10"/>
        <rFont val="Arial"/>
        <family val="2"/>
        <charset val="161"/>
      </rPr>
      <t>12</t>
    </r>
    <r>
      <rPr>
        <b/>
        <sz val="9"/>
        <rFont val="Tahoma"/>
        <family val="2"/>
        <charset val="161"/>
      </rPr>
      <t>V</t>
    </r>
    <r>
      <rPr>
        <b/>
        <sz val="10"/>
        <rFont val="Arial"/>
        <family val="2"/>
        <charset val="161"/>
      </rPr>
      <t xml:space="preserve"> 
</t>
    </r>
    <r>
      <rPr>
        <b/>
        <sz val="9"/>
        <rFont val="Tahoma"/>
        <family val="2"/>
        <charset val="161"/>
      </rPr>
      <t>(Μ x Π x Υ/490 x 180 x 225 mm)
cca:</t>
    </r>
    <r>
      <rPr>
        <b/>
        <sz val="10"/>
        <rFont val="Arial"/>
        <family val="2"/>
        <charset val="161"/>
      </rPr>
      <t>800
κλειστού τύπου</t>
    </r>
  </si>
  <si>
    <r>
      <rPr>
        <b/>
        <sz val="10"/>
        <rFont val="Arial"/>
        <family val="2"/>
        <charset val="161"/>
      </rPr>
      <t>180</t>
    </r>
    <r>
      <rPr>
        <b/>
        <sz val="9"/>
        <rFont val="Tahoma"/>
        <family val="2"/>
        <charset val="161"/>
      </rPr>
      <t>Ah</t>
    </r>
    <r>
      <rPr>
        <b/>
        <sz val="10"/>
        <rFont val="Arial"/>
        <family val="2"/>
        <charset val="161"/>
      </rPr>
      <t>12</t>
    </r>
    <r>
      <rPr>
        <b/>
        <sz val="9"/>
        <rFont val="Tahoma"/>
        <family val="2"/>
        <charset val="161"/>
      </rPr>
      <t>V</t>
    </r>
    <r>
      <rPr>
        <b/>
        <sz val="10"/>
        <rFont val="Arial"/>
        <family val="2"/>
        <charset val="161"/>
      </rPr>
      <t xml:space="preserve"> 
</t>
    </r>
    <r>
      <rPr>
        <b/>
        <sz val="9"/>
        <rFont val="Tahoma"/>
        <family val="2"/>
        <charset val="161"/>
      </rPr>
      <t>(Μ x Π x Υ/470 x 220 x 220 mm)
cca:</t>
    </r>
    <r>
      <rPr>
        <b/>
        <sz val="10"/>
        <rFont val="Arial"/>
        <family val="2"/>
        <charset val="161"/>
      </rPr>
      <t>1.100
κλειστού τύπου</t>
    </r>
  </si>
  <si>
    <t>200Ah12V 
(Μ x Π x Υ/480 x 260 x 220 mm)
cca:1.050
κλειστού τύπου</t>
  </si>
  <si>
    <t>ΣΥΝΟΛΟ ΠΡΟ ΦΠΑ:</t>
  </si>
  <si>
    <t>ΦΠΑ 24%:</t>
  </si>
  <si>
    <t>ΣΥΝΟΛΟ:</t>
  </si>
  <si>
    <t>Αθήνα  17/06/2020</t>
  </si>
  <si>
    <t xml:space="preserve">  Ο ΜΕΛΕΤΗΤΗΣ ΜΗΧΑΝΙΚΟΣ           Ο   ΠΡΟΪΣΤΑΜΕΝΟΣ ΤΟΥ ΤΜΗΜΑΤΟΣ                      Ο ΠΡΟΪΣΤΑΜΕΝΟΣ ΤΗΣ ΔΙΕΥΘΥΝΣΗΣ 
                                                                                                                                                                                                                                  ΒΑΡΘΑΛΙΤΗΣ ΑΛΕΞΑΝΔΡΟΣ                       ΓΕΩΡΓΙΟΥ ΚΩΝΣΤΑΝΤΙΝΟΣ                                          ΤΣΑΦΟΣ ΝΙΚΟΛΑΟΣ
</t>
  </si>
  <si>
    <r>
      <rPr>
        <b/>
        <sz val="9"/>
        <rFont val="Arial"/>
        <family val="2"/>
        <charset val="161"/>
      </rPr>
      <t xml:space="preserve">ΔΕΣΜΕΥΣΕΙΣ ΠΡΟΥΠΟΛΟΓΙΣΜΩΝ </t>
    </r>
    <r>
      <rPr>
        <b/>
        <sz val="9"/>
        <color rgb="FF000000"/>
        <rFont val="Calibri"/>
        <family val="1"/>
        <charset val="161"/>
      </rPr>
      <t xml:space="preserve"> 2024 – 2025</t>
    </r>
  </si>
  <si>
    <t>ΕΙΔΟΣ ΣΥΣΣΩΡΕΥΤΩΝ</t>
  </si>
  <si>
    <t>ΚΑ</t>
  </si>
  <si>
    <t>ΣΥΝΟΛΟ</t>
  </si>
  <si>
    <t>ΦΠΑ 24%</t>
  </si>
  <si>
    <t>Α.Α :1,2,3,4,5,6,7 &amp; 8</t>
  </si>
  <si>
    <t>6671.007 Φ 30</t>
  </si>
  <si>
    <t>Α.Α :9,10,11,12,13,14,15 &amp; 16</t>
  </si>
  <si>
    <t>6671.007 Φ 20</t>
  </si>
  <si>
    <t xml:space="preserve">ΕΛΛΗΝΙΚΗ ΔΗΜΟΚΡΑΤΙΑ
ΝΟΜΟΣ ΑΤΤΙΚΗΣ
ΔΗΜΟΣ ΑΘΗΝΑΙΩΝ
ΓΕΝΙΚΗ ΔΙΕΥΘΥΝΣΗ ΤΕΝΧΙΚΩΝ ΥΠΗΡΕΣΙΩΝ ΚΑΙ ΕΡΓΩΝ
 Δ/ΝΣΗ ΜΗΧΑΝΟΛΟΓΙΚΟΥ
ΤΜΗΜΑ  ΜΕΛΕΤΩΝ, ΠΡΟΓΡΑΜΜΑΤΙΣΜΟΥ, ΔΙΟΙΚΗΤΙΚΗΣ ΥΠΟΣΤΗΡΙΞΗΣ ΚΑΙ ΗΛΕΚΤΡΟΝΙΚΗΣ ΔΙΑΚΥΒΕΡΝΗΣΗΣ 
Ταχ. Δ/νση:      Ιερά Οδός 151              
Ταχ. Κώδικας: 122-41
Πληροφορίες: Βαρθαλίτης Αλέξανδρος Τηλ.: 210-3402471                                     e-mail : a.varthalitis@athens.gr  </t>
  </si>
  <si>
    <r>
      <rPr>
        <b/>
        <u val="double"/>
        <sz val="12"/>
        <color rgb="FF000000"/>
        <rFont val="Calibri"/>
        <family val="2"/>
        <charset val="161"/>
      </rPr>
      <t>ΠΡΟΜΗΘΕΙΑ:</t>
    </r>
    <r>
      <rPr>
        <b/>
        <sz val="12"/>
        <color rgb="FF000000"/>
        <rFont val="Calibri"/>
        <family val="2"/>
        <charset val="161"/>
      </rPr>
      <t xml:space="preserve"> «Ηλεκτρικών συσσωρευτών οχημάτων και μοτοσυκλετών».</t>
    </r>
  </si>
  <si>
    <r>
      <rPr>
        <b/>
        <sz val="10"/>
        <rFont val="Calibri"/>
        <family val="1"/>
        <charset val="161"/>
      </rPr>
      <t xml:space="preserve"> </t>
    </r>
    <r>
      <rPr>
        <b/>
        <u val="double"/>
        <sz val="10"/>
        <rFont val="Calibri"/>
        <family val="1"/>
        <charset val="161"/>
      </rPr>
      <t>ΠΡΟΫΠΟΛΟΓΙΣΜΟΥ:</t>
    </r>
    <r>
      <rPr>
        <b/>
        <sz val="10"/>
        <rFont val="Calibri"/>
        <family val="1"/>
        <charset val="161"/>
      </rPr>
      <t xml:space="preserve"> 147.863,80€ (με ΦΠΑ 24%)</t>
    </r>
  </si>
  <si>
    <r>
      <rPr>
        <b/>
        <u val="double"/>
        <sz val="10"/>
        <rFont val="Calibri"/>
        <family val="1"/>
        <charset val="161"/>
      </rPr>
      <t>CPV:</t>
    </r>
    <r>
      <rPr>
        <b/>
        <sz val="10"/>
        <rFont val="Calibri"/>
        <family val="1"/>
        <charset val="161"/>
      </rPr>
      <t xml:space="preserve"> 31430000-9</t>
    </r>
  </si>
  <si>
    <t xml:space="preserve">ΠΟΣΟ ΣΕ ΕΥΡΩ ΕΓΓΥΗΤΙΚΗΣ ΣΥΜΜΕΤΟΧΗΣ ΑΝΑ ΑΡΘΡΟ. </t>
  </si>
  <si>
    <r>
      <rPr>
        <b/>
        <sz val="10"/>
        <rFont val="Arial"/>
        <family val="2"/>
        <charset val="161"/>
      </rPr>
      <t>9</t>
    </r>
    <r>
      <rPr>
        <b/>
        <sz val="9"/>
        <rFont val="Tahoma"/>
        <family val="2"/>
        <charset val="161"/>
      </rPr>
      <t>Ah</t>
    </r>
    <r>
      <rPr>
        <b/>
        <sz val="10"/>
        <rFont val="Arial"/>
        <family val="2"/>
        <charset val="161"/>
      </rPr>
      <t>12</t>
    </r>
    <r>
      <rPr>
        <b/>
        <sz val="9"/>
        <rFont val="Tahoma"/>
        <family val="2"/>
        <charset val="161"/>
      </rPr>
      <t>V</t>
    </r>
    <r>
      <rPr>
        <b/>
        <sz val="10"/>
        <rFont val="Arial"/>
        <family val="2"/>
        <charset val="161"/>
      </rPr>
      <t xml:space="preserve"> 
</t>
    </r>
    <r>
      <rPr>
        <b/>
        <sz val="9"/>
        <rFont val="Tahoma"/>
        <family val="2"/>
        <charset val="161"/>
      </rPr>
      <t xml:space="preserve">(Μ x Π x Υ/135 x 75x 140 mm)
</t>
    </r>
    <r>
      <rPr>
        <b/>
        <sz val="10"/>
        <rFont val="Arial"/>
        <family val="2"/>
        <charset val="161"/>
      </rPr>
      <t>ΥB9-BS</t>
    </r>
    <r>
      <rPr>
        <b/>
        <sz val="9"/>
        <rFont val="Tahoma"/>
        <family val="2"/>
        <charset val="161"/>
      </rPr>
      <t xml:space="preserve">, cca:130
</t>
    </r>
    <r>
      <rPr>
        <b/>
        <sz val="10"/>
        <rFont val="Arial"/>
        <family val="2"/>
        <charset val="161"/>
      </rPr>
      <t>Κλειστού τύπου</t>
    </r>
  </si>
  <si>
    <r>
      <rPr>
        <b/>
        <sz val="10"/>
        <rFont val="Arial"/>
        <family val="2"/>
        <charset val="161"/>
      </rPr>
      <t>10</t>
    </r>
    <r>
      <rPr>
        <b/>
        <sz val="9"/>
        <rFont val="Tahoma"/>
        <family val="2"/>
        <charset val="161"/>
      </rPr>
      <t>Ah</t>
    </r>
    <r>
      <rPr>
        <b/>
        <sz val="10"/>
        <rFont val="Arial"/>
        <family val="2"/>
        <charset val="161"/>
      </rPr>
      <t>12</t>
    </r>
    <r>
      <rPr>
        <b/>
        <sz val="9"/>
        <rFont val="Tahoma"/>
        <family val="2"/>
        <charset val="161"/>
      </rPr>
      <t>V</t>
    </r>
    <r>
      <rPr>
        <b/>
        <sz val="10"/>
        <rFont val="Arial"/>
        <family val="2"/>
        <charset val="161"/>
      </rPr>
      <t xml:space="preserve"> 
</t>
    </r>
    <r>
      <rPr>
        <b/>
        <sz val="9"/>
        <rFont val="Tahoma"/>
        <family val="2"/>
        <charset val="161"/>
      </rPr>
      <t xml:space="preserve">(Μ x Π x Υ/135 x 75x 135 mm)
</t>
    </r>
    <r>
      <rPr>
        <b/>
        <sz val="10"/>
        <rFont val="Arial"/>
        <family val="2"/>
        <charset val="161"/>
      </rPr>
      <t>ΥTX12-BS</t>
    </r>
    <r>
      <rPr>
        <b/>
        <sz val="9"/>
        <rFont val="Tahoma"/>
        <family val="2"/>
        <charset val="161"/>
      </rPr>
      <t xml:space="preserve">, cca:180
</t>
    </r>
    <r>
      <rPr>
        <b/>
        <sz val="10"/>
        <rFont val="Arial"/>
        <family val="2"/>
        <charset val="161"/>
      </rPr>
      <t>Κλειστού τύπου</t>
    </r>
  </si>
  <si>
    <r>
      <rPr>
        <b/>
        <sz val="10"/>
        <rFont val="Arial"/>
        <family val="2"/>
        <charset val="161"/>
      </rPr>
      <t>11</t>
    </r>
    <r>
      <rPr>
        <b/>
        <sz val="9"/>
        <rFont val="Tahoma"/>
        <family val="2"/>
        <charset val="161"/>
      </rPr>
      <t>Ah</t>
    </r>
    <r>
      <rPr>
        <b/>
        <sz val="10"/>
        <rFont val="Arial"/>
        <family val="2"/>
        <charset val="161"/>
      </rPr>
      <t>12</t>
    </r>
    <r>
      <rPr>
        <b/>
        <sz val="9"/>
        <rFont val="Tahoma"/>
        <family val="2"/>
        <charset val="161"/>
      </rPr>
      <t>V</t>
    </r>
    <r>
      <rPr>
        <b/>
        <sz val="10"/>
        <rFont val="Arial"/>
        <family val="2"/>
        <charset val="161"/>
      </rPr>
      <t xml:space="preserve"> 
</t>
    </r>
    <r>
      <rPr>
        <b/>
        <sz val="9"/>
        <rFont val="Tahoma"/>
        <family val="2"/>
        <charset val="161"/>
      </rPr>
      <t xml:space="preserve">(Μ x Π x Υ/150 x 87x 130 mm)
</t>
    </r>
    <r>
      <rPr>
        <b/>
        <sz val="10"/>
        <rFont val="Arial"/>
        <family val="2"/>
        <charset val="161"/>
      </rPr>
      <t>ΥTX12-BS</t>
    </r>
    <r>
      <rPr>
        <b/>
        <sz val="9"/>
        <rFont val="Tahoma"/>
        <family val="2"/>
        <charset val="161"/>
      </rPr>
      <t xml:space="preserve">, cca:180
</t>
    </r>
    <r>
      <rPr>
        <b/>
        <sz val="10"/>
        <rFont val="Arial"/>
        <family val="2"/>
        <charset val="161"/>
      </rPr>
      <t>Κλειστού τύπου</t>
    </r>
  </si>
  <si>
    <r>
      <rPr>
        <b/>
        <sz val="9"/>
        <rFont val="Tahoma"/>
        <family val="2"/>
        <charset val="161"/>
      </rPr>
      <t>55Ah</t>
    </r>
    <r>
      <rPr>
        <b/>
        <sz val="10"/>
        <rFont val="Arial"/>
        <family val="2"/>
        <charset val="161"/>
      </rPr>
      <t>12</t>
    </r>
    <r>
      <rPr>
        <b/>
        <sz val="9"/>
        <rFont val="Tahoma"/>
        <family val="2"/>
        <charset val="161"/>
      </rPr>
      <t>V</t>
    </r>
    <r>
      <rPr>
        <b/>
        <sz val="10"/>
        <rFont val="Arial"/>
        <family val="2"/>
        <charset val="161"/>
      </rPr>
      <t xml:space="preserve"> 
</t>
    </r>
    <r>
      <rPr>
        <b/>
        <sz val="9"/>
        <rFont val="Tahoma"/>
        <family val="2"/>
        <charset val="161"/>
      </rPr>
      <t xml:space="preserve">(Μ x Π x Υ/240 x 175x 175mm)
 cca:330
</t>
    </r>
    <r>
      <rPr>
        <b/>
        <sz val="10"/>
        <rFont val="Arial"/>
        <family val="2"/>
        <charset val="161"/>
      </rPr>
      <t>Κλειστού τύπου</t>
    </r>
  </si>
  <si>
    <r>
      <rPr>
        <b/>
        <sz val="10"/>
        <rFont val="Arial"/>
        <family val="2"/>
        <charset val="161"/>
      </rPr>
      <t>72</t>
    </r>
    <r>
      <rPr>
        <b/>
        <sz val="9"/>
        <rFont val="Tahoma"/>
        <family val="2"/>
        <charset val="161"/>
      </rPr>
      <t>Ah</t>
    </r>
    <r>
      <rPr>
        <b/>
        <sz val="10"/>
        <rFont val="Arial"/>
        <family val="2"/>
        <charset val="161"/>
      </rPr>
      <t>12</t>
    </r>
    <r>
      <rPr>
        <b/>
        <sz val="9"/>
        <rFont val="Tahoma"/>
        <family val="2"/>
        <charset val="161"/>
      </rPr>
      <t>V</t>
    </r>
    <r>
      <rPr>
        <b/>
        <sz val="10"/>
        <rFont val="Arial"/>
        <family val="2"/>
        <charset val="161"/>
      </rPr>
      <t xml:space="preserve"> 
</t>
    </r>
    <r>
      <rPr>
        <b/>
        <sz val="9"/>
        <rFont val="Tahoma"/>
        <family val="2"/>
        <charset val="161"/>
      </rPr>
      <t>(Μ x Π x Υ/305 x 175 x 220 mm)
cca:</t>
    </r>
    <r>
      <rPr>
        <b/>
        <sz val="10"/>
        <rFont val="Arial"/>
        <family val="2"/>
        <charset val="161"/>
      </rPr>
      <t>480
Κλειστού τύπου</t>
    </r>
  </si>
  <si>
    <r>
      <rPr>
        <b/>
        <sz val="9"/>
        <rFont val="Tahoma"/>
        <family val="2"/>
        <charset val="161"/>
      </rPr>
      <t>88Ah</t>
    </r>
    <r>
      <rPr>
        <b/>
        <sz val="10"/>
        <rFont val="Arial"/>
        <family val="2"/>
        <charset val="161"/>
      </rPr>
      <t>12</t>
    </r>
    <r>
      <rPr>
        <b/>
        <sz val="9"/>
        <rFont val="Tahoma"/>
        <family val="2"/>
        <charset val="161"/>
      </rPr>
      <t>V</t>
    </r>
    <r>
      <rPr>
        <b/>
        <sz val="10"/>
        <rFont val="Arial"/>
        <family val="2"/>
        <charset val="161"/>
      </rPr>
      <t xml:space="preserve"> 
</t>
    </r>
    <r>
      <rPr>
        <b/>
        <sz val="9"/>
        <rFont val="Tahoma"/>
        <family val="2"/>
        <charset val="161"/>
      </rPr>
      <t>(Μ x Π x Υ/310 x 175 x 175 mm)
cca:</t>
    </r>
    <r>
      <rPr>
        <b/>
        <sz val="10"/>
        <rFont val="Arial"/>
        <family val="2"/>
        <charset val="161"/>
      </rPr>
      <t>480
Κλειστού τύπου</t>
    </r>
  </si>
  <si>
    <r>
      <rPr>
        <b/>
        <sz val="10"/>
        <rFont val="Arial"/>
        <family val="2"/>
        <charset val="161"/>
      </rPr>
      <t xml:space="preserve">95Ah12V 
</t>
    </r>
    <r>
      <rPr>
        <b/>
        <sz val="9"/>
        <rFont val="Tahoma"/>
        <family val="2"/>
        <charset val="161"/>
      </rPr>
      <t>(Μ x Π x Υ/355 x 170 x 190 mm)
cca:</t>
    </r>
    <r>
      <rPr>
        <b/>
        <sz val="10"/>
        <rFont val="Arial"/>
        <family val="2"/>
        <charset val="161"/>
      </rPr>
      <t>660
Κλειστού τύπου</t>
    </r>
  </si>
  <si>
    <r>
      <rPr>
        <b/>
        <sz val="10"/>
        <rFont val="Arial"/>
        <family val="2"/>
        <charset val="161"/>
      </rPr>
      <t>100</t>
    </r>
    <r>
      <rPr>
        <b/>
        <sz val="9"/>
        <rFont val="Tahoma"/>
        <family val="2"/>
        <charset val="161"/>
      </rPr>
      <t>Ah</t>
    </r>
    <r>
      <rPr>
        <b/>
        <sz val="10"/>
        <rFont val="Arial"/>
        <family val="2"/>
        <charset val="161"/>
      </rPr>
      <t>12</t>
    </r>
    <r>
      <rPr>
        <b/>
        <sz val="9"/>
        <rFont val="Tahoma"/>
        <family val="2"/>
        <charset val="161"/>
      </rPr>
      <t>V</t>
    </r>
    <r>
      <rPr>
        <b/>
        <sz val="10"/>
        <rFont val="Arial"/>
        <family val="2"/>
        <charset val="161"/>
      </rPr>
      <t xml:space="preserve"> 
</t>
    </r>
    <r>
      <rPr>
        <b/>
        <sz val="9"/>
        <rFont val="Tahoma"/>
        <family val="2"/>
        <charset val="161"/>
      </rPr>
      <t>(Μ x Π x Υ/355 x 175 x 190 mm)
cca:</t>
    </r>
    <r>
      <rPr>
        <b/>
        <sz val="10"/>
        <rFont val="Arial"/>
        <family val="2"/>
        <charset val="161"/>
      </rPr>
      <t>850
Κλειστού τύπου</t>
    </r>
  </si>
  <si>
    <r>
      <rPr>
        <b/>
        <sz val="10"/>
        <rFont val="Arial"/>
        <family val="2"/>
        <charset val="161"/>
      </rPr>
      <t>120</t>
    </r>
    <r>
      <rPr>
        <b/>
        <sz val="9"/>
        <rFont val="Tahoma"/>
        <family val="2"/>
        <charset val="161"/>
      </rPr>
      <t>Ah</t>
    </r>
    <r>
      <rPr>
        <b/>
        <sz val="10"/>
        <rFont val="Arial"/>
        <family val="2"/>
        <charset val="161"/>
      </rPr>
      <t>12</t>
    </r>
    <r>
      <rPr>
        <b/>
        <sz val="9"/>
        <rFont val="Tahoma"/>
        <family val="2"/>
        <charset val="161"/>
      </rPr>
      <t>V</t>
    </r>
    <r>
      <rPr>
        <b/>
        <sz val="10"/>
        <rFont val="Arial"/>
        <family val="2"/>
        <charset val="161"/>
      </rPr>
      <t xml:space="preserve"> 
</t>
    </r>
    <r>
      <rPr>
        <b/>
        <sz val="9"/>
        <rFont val="Tahoma"/>
        <family val="2"/>
        <charset val="161"/>
      </rPr>
      <t>(Μ x Π x Υ/340 x 170 x 270 mm)
cca:</t>
    </r>
    <r>
      <rPr>
        <b/>
        <sz val="10"/>
        <rFont val="Arial"/>
        <family val="2"/>
        <charset val="161"/>
      </rPr>
      <t>680
Κλειστού τύπου</t>
    </r>
  </si>
  <si>
    <r>
      <rPr>
        <b/>
        <sz val="10"/>
        <rFont val="Arial"/>
        <family val="2"/>
        <charset val="161"/>
      </rPr>
      <t>140</t>
    </r>
    <r>
      <rPr>
        <b/>
        <sz val="9"/>
        <rFont val="Tahoma"/>
        <family val="2"/>
        <charset val="161"/>
      </rPr>
      <t>Ah</t>
    </r>
    <r>
      <rPr>
        <b/>
        <sz val="10"/>
        <rFont val="Arial"/>
        <family val="2"/>
        <charset val="161"/>
      </rPr>
      <t>12</t>
    </r>
    <r>
      <rPr>
        <b/>
        <sz val="9"/>
        <rFont val="Tahoma"/>
        <family val="2"/>
        <charset val="161"/>
      </rPr>
      <t>V</t>
    </r>
    <r>
      <rPr>
        <b/>
        <sz val="10"/>
        <rFont val="Arial"/>
        <family val="2"/>
        <charset val="161"/>
      </rPr>
      <t xml:space="preserve"> 
</t>
    </r>
    <r>
      <rPr>
        <b/>
        <sz val="9"/>
        <rFont val="Tahoma"/>
        <family val="2"/>
        <charset val="161"/>
      </rPr>
      <t>(Μ x Π x Υ/515 x 190 x 210 mm)
cca:</t>
    </r>
    <r>
      <rPr>
        <b/>
        <sz val="10"/>
        <rFont val="Arial"/>
        <family val="2"/>
        <charset val="161"/>
      </rPr>
      <t>800
Κλειστού τύπου</t>
    </r>
  </si>
  <si>
    <r>
      <rPr>
        <b/>
        <sz val="10"/>
        <rFont val="Arial"/>
        <family val="2"/>
        <charset val="161"/>
      </rPr>
      <t>180</t>
    </r>
    <r>
      <rPr>
        <b/>
        <sz val="9"/>
        <rFont val="Tahoma"/>
        <family val="2"/>
        <charset val="161"/>
      </rPr>
      <t>Ah</t>
    </r>
    <r>
      <rPr>
        <b/>
        <sz val="10"/>
        <rFont val="Arial"/>
        <family val="2"/>
        <charset val="161"/>
      </rPr>
      <t>12</t>
    </r>
    <r>
      <rPr>
        <b/>
        <sz val="9"/>
        <rFont val="Tahoma"/>
        <family val="2"/>
        <charset val="161"/>
      </rPr>
      <t>V</t>
    </r>
    <r>
      <rPr>
        <b/>
        <sz val="10"/>
        <rFont val="Arial"/>
        <family val="2"/>
        <charset val="161"/>
      </rPr>
      <t xml:space="preserve"> 
</t>
    </r>
    <r>
      <rPr>
        <b/>
        <sz val="9"/>
        <rFont val="Tahoma"/>
        <family val="2"/>
        <charset val="161"/>
      </rPr>
      <t>(Μ x Π x Υ/515 x 225 x 220 mm)
cca:</t>
    </r>
    <r>
      <rPr>
        <b/>
        <sz val="10"/>
        <rFont val="Arial"/>
        <family val="2"/>
        <charset val="161"/>
      </rPr>
      <t>1.100
Κλειστού τύπου</t>
    </r>
  </si>
  <si>
    <t>200Ah12V 
(Μ x Π x Υ/515 x 275 x 240 mm)
cca:1.050
Κλειστού τύπου</t>
  </si>
  <si>
    <t>Αθήνα    /03/2024</t>
  </si>
  <si>
    <t xml:space="preserve"> Ο ΜΕΛΕΤΗΤΗΣ ΜΗΧΑΝΙΚΟΣ           Ο   ΠΡΟΪΣΤΑΜΕΝΟΣ ΤΟΥ ΤΜΗΜΑΤΟΣ                      Ο ΠΡΟΪΣΤΑΜΕΝΟΣ ΤΗΣ ΔΙΕΥΘΥΝΣΗΣ </t>
  </si>
  <si>
    <t xml:space="preserve">             ΒΑΡΘΑΛΙΤΗΣ ΑΛΕΞΑΝΔΡΟΣ                              ΓΕΩΡΓΙΟΥ ΚΩΝ/ΝΟΣ                                                    ΤΣΑΦΟΣ ΝΙΚΟΛΑΟΣ</t>
  </si>
  <si>
    <t>ΑΡΘΡΟ 1</t>
  </si>
  <si>
    <t>ΑΡΘΡΟ 2</t>
  </si>
  <si>
    <t>ΑΡΘΡΟ 3</t>
  </si>
  <si>
    <t>ΑΡΘΡΟ 4</t>
  </si>
  <si>
    <t>ΑΡΘΡΟ 5</t>
  </si>
  <si>
    <t>ΑΡΘΡΟ 6</t>
  </si>
  <si>
    <t>ΑΡΘΡΟ 7</t>
  </si>
  <si>
    <t>ΑΡΘΡΟ 8</t>
  </si>
  <si>
    <t>ΑΡΘΡΟ 9</t>
  </si>
  <si>
    <t>ΑΡΘΡΟ 10</t>
  </si>
  <si>
    <t>ΑΡΘΡΟ 11</t>
  </si>
  <si>
    <t>ΑΡΘΡΟ 12</t>
  </si>
  <si>
    <t>ΑΡΘΡΟ 13</t>
  </si>
  <si>
    <t>ΑΡΘΡΟ 14</t>
  </si>
  <si>
    <t>ΑΡΘΡΟ 15</t>
  </si>
  <si>
    <t>ΑΡΘΡΟ 16</t>
  </si>
  <si>
    <t xml:space="preserve"> ΠΡΟΫΠΟΛΟΓΙΣΜΟΣ ΠΡΟΣΦΟΡΑΣ</t>
  </si>
  <si>
    <t>ΑΡΘΡΟ</t>
  </si>
  <si>
    <t>ΟΛΟΓΡΑΦΩΣ</t>
  </si>
  <si>
    <t>ΑΡΙΘΜΙΤΙΚΩΣ</t>
  </si>
  <si>
    <t>Αθήνα    /2024</t>
  </si>
  <si>
    <t>ΥΠΟΓΡΑΦΗ – ΣΦΡΑΓΙΔΑ</t>
  </si>
  <si>
    <t>Ο ΠΡΟΣΦΕΡΩΝ</t>
  </si>
  <si>
    <r>
      <t>ΠΡΟΜΗΘΕΙΑ:</t>
    </r>
    <r>
      <rPr>
        <b/>
        <sz val="12"/>
        <color rgb="FF000000"/>
        <rFont val="Calibri"/>
        <family val="2"/>
        <charset val="161"/>
      </rPr>
      <t xml:space="preserve"> </t>
    </r>
    <r>
      <rPr>
        <sz val="12"/>
        <color rgb="FF000000"/>
        <rFont val="Calibri"/>
        <family val="2"/>
        <charset val="161"/>
      </rPr>
      <t>«Ηλεκτρικών συσσωρευτών οχημάτων και μοτοσυκλετών».</t>
    </r>
  </si>
  <si>
    <r>
      <t xml:space="preserve"> </t>
    </r>
    <r>
      <rPr>
        <b/>
        <u val="double"/>
        <sz val="12"/>
        <rFont val="Calibri"/>
        <family val="1"/>
        <charset val="161"/>
      </rPr>
      <t>ΠΡΟΫΠΟΛΟΓΙΣΜΟΣ:</t>
    </r>
    <r>
      <rPr>
        <b/>
        <sz val="12"/>
        <rFont val="Calibri"/>
        <family val="1"/>
        <charset val="161"/>
      </rPr>
      <t xml:space="preserve"> </t>
    </r>
    <r>
      <rPr>
        <sz val="12"/>
        <rFont val="Calibri"/>
        <family val="2"/>
        <charset val="161"/>
      </rPr>
      <t>147.863,80€ (με ΦΠΑ 24%)</t>
    </r>
  </si>
  <si>
    <r>
      <t>CPV:</t>
    </r>
    <r>
      <rPr>
        <b/>
        <sz val="12"/>
        <rFont val="Calibri"/>
        <family val="1"/>
        <charset val="161"/>
      </rPr>
      <t xml:space="preserve"> </t>
    </r>
    <r>
      <rPr>
        <sz val="12"/>
        <rFont val="Calibri"/>
        <family val="2"/>
        <charset val="161"/>
      </rPr>
      <t>31430000-9</t>
    </r>
  </si>
  <si>
    <t xml:space="preserve">ΠΡΟΣΦΕΡΟΜΕΝΗ ΤΙΜΗ ΜΟΝΑΔΟΣ </t>
  </si>
  <si>
    <t>ΜΕΡ.ΣΥΝΟΛΟ:</t>
  </si>
  <si>
    <t>ΓΕΝ.ΣΥΝΟΛΟ:</t>
  </si>
  <si>
    <t xml:space="preserve">ΕΛΛΗΝΙΚΗ ΔΗΜΟΚΡΑΤΙΑ
ΝΟΜΟΣ ΑΤΤΙΚΗΣ
ΔΗΜΟΣ ΑΘΗΝΑΙΩΝ
ΓΕΝΙΚΗ ΔΙΕΥΘΥΝΣΗ ΤΕΝΧΙΚΩΝ ΥΠΗΡΕΣΙΩΝ ΚΑΙ ΕΡΓΩΝ
 Δ/ΝΣΗ ΜΗΧΑΝΟΛΟΓΙΚΟΥ
ΤΜΗΜΑ  ΜΕΛΕΤΩΝ, ΠΡΟΓΡΑΜΜΑΤΙΣΜΟΥ, ΔΙΟΙΚΗΤΙΚΗΣ ΥΠΟΣΤΗΡΙΞΗΣ ΚΑΙ ΗΛΕΚΤΡΟΝΙΚΗΣ ΔΙΑΚΥΒΕΡΝΗΣΗΣ 
Ταχ. Δ/νση:      Ιερά Οδός 151              
Ταχ. Κώδικας: 122-41
Πληροφορίες: Μαρία Κουλαρμάνη     Τηλ.: 210-3402471                                     e-mail : m.koylarmani@athens.gr  </t>
  </si>
</sst>
</file>

<file path=xl/styles.xml><?xml version="1.0" encoding="utf-8"?>
<styleSheet xmlns="http://schemas.openxmlformats.org/spreadsheetml/2006/main">
  <numFmts count="2">
    <numFmt numFmtId="164" formatCode="#,##0.00\ [$€-408];[Red]\-#,##0.00\ [$€-408]"/>
    <numFmt numFmtId="165" formatCode="#,##0.00&quot; €&quot;"/>
  </numFmts>
  <fonts count="23"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12"/>
      <color rgb="FF000000"/>
      <name val="Calibri"/>
      <family val="2"/>
      <charset val="161"/>
    </font>
    <font>
      <b/>
      <u/>
      <sz val="12"/>
      <color rgb="FF000000"/>
      <name val="Calibri"/>
      <family val="2"/>
      <charset val="161"/>
    </font>
    <font>
      <b/>
      <sz val="14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sz val="10"/>
      <name val="Calibri"/>
      <family val="2"/>
      <charset val="1"/>
    </font>
    <font>
      <b/>
      <sz val="9"/>
      <name val="Tahoma"/>
      <family val="2"/>
      <charset val="161"/>
    </font>
    <font>
      <b/>
      <sz val="10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sz val="9"/>
      <name val="Arial"/>
      <family val="2"/>
      <charset val="161"/>
    </font>
    <font>
      <b/>
      <sz val="9"/>
      <color rgb="FF000000"/>
      <name val="Calibri"/>
      <family val="1"/>
      <charset val="161"/>
    </font>
    <font>
      <b/>
      <u val="double"/>
      <sz val="12"/>
      <color rgb="FF000000"/>
      <name val="Calibri"/>
      <family val="2"/>
      <charset val="161"/>
    </font>
    <font>
      <b/>
      <sz val="10"/>
      <name val="Calibri"/>
      <family val="1"/>
      <charset val="161"/>
    </font>
    <font>
      <b/>
      <u val="double"/>
      <sz val="10"/>
      <name val="Calibri"/>
      <family val="1"/>
      <charset val="161"/>
    </font>
    <font>
      <sz val="10"/>
      <name val="Arial"/>
      <family val="2"/>
      <charset val="1"/>
    </font>
    <font>
      <b/>
      <sz val="8"/>
      <color rgb="FF000000"/>
      <name val="Calibri"/>
      <family val="2"/>
      <charset val="1"/>
    </font>
    <font>
      <b/>
      <sz val="8"/>
      <name val="Calibri"/>
      <family val="2"/>
      <charset val="1"/>
    </font>
    <font>
      <sz val="7"/>
      <name val="Arial"/>
      <family val="2"/>
      <charset val="161"/>
    </font>
    <font>
      <sz val="12"/>
      <color rgb="FF000000"/>
      <name val="Calibri"/>
      <family val="2"/>
      <charset val="161"/>
    </font>
    <font>
      <b/>
      <sz val="12"/>
      <name val="Calibri"/>
      <family val="1"/>
      <charset val="161"/>
    </font>
    <font>
      <b/>
      <u val="double"/>
      <sz val="12"/>
      <name val="Calibri"/>
      <family val="1"/>
      <charset val="161"/>
    </font>
    <font>
      <sz val="12"/>
      <name val="Calibri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rgb="FFDEE6EF"/>
        <bgColor rgb="FFDDD9C3"/>
      </patternFill>
    </fill>
    <fill>
      <patternFill patternType="solid">
        <fgColor rgb="FFFFAA95"/>
        <bgColor rgb="FFE6B9B8"/>
      </patternFill>
    </fill>
    <fill>
      <patternFill patternType="solid">
        <fgColor rgb="FFDDD9C3"/>
        <bgColor rgb="FFDEE6EF"/>
      </patternFill>
    </fill>
    <fill>
      <patternFill patternType="solid">
        <fgColor rgb="FF92D050"/>
        <bgColor rgb="FFAFD095"/>
      </patternFill>
    </fill>
    <fill>
      <patternFill patternType="solid">
        <fgColor rgb="FFE6B9B8"/>
        <bgColor rgb="FFFFAA95"/>
      </patternFill>
    </fill>
    <fill>
      <patternFill patternType="solid">
        <fgColor rgb="FFAFD095"/>
        <bgColor rgb="FF92D050"/>
      </patternFill>
    </fill>
    <fill>
      <patternFill patternType="solid">
        <fgColor rgb="FFFFFF38"/>
        <bgColor rgb="FFFFFF00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164" fontId="6" fillId="0" borderId="0" xfId="0" applyNumberFormat="1" applyFont="1"/>
    <xf numFmtId="164" fontId="0" fillId="0" borderId="0" xfId="0" applyNumberFormat="1"/>
    <xf numFmtId="164" fontId="9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164" fontId="8" fillId="0" borderId="0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9" fillId="0" borderId="2" xfId="0" applyFont="1" applyBorder="1" applyAlignment="1">
      <alignment wrapText="1"/>
    </xf>
    <xf numFmtId="165" fontId="8" fillId="0" borderId="2" xfId="0" applyNumberFormat="1" applyFont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164" fontId="9" fillId="0" borderId="2" xfId="0" applyNumberFormat="1" applyFont="1" applyBorder="1"/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5" fillId="0" borderId="0" xfId="0" applyFont="1"/>
    <xf numFmtId="164" fontId="8" fillId="0" borderId="2" xfId="0" applyNumberFormat="1" applyFont="1" applyBorder="1" applyAlignment="1">
      <alignment horizontal="center" vertical="center" wrapText="1"/>
    </xf>
    <xf numFmtId="0" fontId="9" fillId="0" borderId="0" xfId="0" applyFont="1"/>
    <xf numFmtId="0" fontId="17" fillId="0" borderId="0" xfId="0" applyFont="1"/>
    <xf numFmtId="0" fontId="18" fillId="0" borderId="0" xfId="0" applyFont="1"/>
    <xf numFmtId="164" fontId="17" fillId="0" borderId="0" xfId="0" applyNumberFormat="1" applyFont="1"/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38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AA95"/>
      <rgbColor rgb="FFCC99FF"/>
      <rgbColor rgb="FFE6B9B8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29880</xdr:colOff>
      <xdr:row>0</xdr:row>
      <xdr:rowOff>38160</xdr:rowOff>
    </xdr:from>
    <xdr:to>
      <xdr:col>1</xdr:col>
      <xdr:colOff>912240</xdr:colOff>
      <xdr:row>6</xdr:row>
      <xdr:rowOff>78120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9880" y="38160"/>
          <a:ext cx="1401480" cy="1015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30960</xdr:colOff>
      <xdr:row>0</xdr:row>
      <xdr:rowOff>39960</xdr:rowOff>
    </xdr:from>
    <xdr:to>
      <xdr:col>2</xdr:col>
      <xdr:colOff>326160</xdr:colOff>
      <xdr:row>5</xdr:row>
      <xdr:rowOff>154080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30960" y="39960"/>
          <a:ext cx="1454400" cy="1066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30960</xdr:colOff>
      <xdr:row>0</xdr:row>
      <xdr:rowOff>39960</xdr:rowOff>
    </xdr:from>
    <xdr:to>
      <xdr:col>2</xdr:col>
      <xdr:colOff>198360</xdr:colOff>
      <xdr:row>5</xdr:row>
      <xdr:rowOff>154080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30960" y="39960"/>
          <a:ext cx="1454400" cy="1066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5"/>
  <sheetViews>
    <sheetView topLeftCell="A38" workbookViewId="0">
      <selection activeCell="A51" sqref="A51"/>
    </sheetView>
  </sheetViews>
  <sheetFormatPr defaultColWidth="11.5703125" defaultRowHeight="12.75"/>
  <cols>
    <col min="1" max="1" width="7.42578125" style="1" customWidth="1"/>
    <col min="2" max="2" width="13.42578125" style="2" customWidth="1"/>
    <col min="5" max="5" width="11.5703125" style="1"/>
    <col min="6" max="6" width="16.85546875" style="3" customWidth="1"/>
    <col min="7" max="7" width="11.5703125" style="4"/>
    <col min="8" max="8" width="9.7109375" customWidth="1"/>
    <col min="9" max="9" width="11.5703125" hidden="1"/>
  </cols>
  <sheetData>
    <row r="1" spans="1:8" ht="12.75" customHeight="1">
      <c r="A1" s="5"/>
      <c r="B1" s="6"/>
      <c r="C1" s="6"/>
      <c r="D1" s="6"/>
    </row>
    <row r="2" spans="1:8" ht="12.75" customHeight="1">
      <c r="A2" s="5"/>
      <c r="B2" s="6"/>
      <c r="C2" s="6"/>
      <c r="D2" s="6"/>
    </row>
    <row r="3" spans="1:8" ht="12.75" customHeight="1">
      <c r="A3" s="5"/>
      <c r="B3" s="6"/>
      <c r="C3" s="6"/>
      <c r="D3" s="6"/>
    </row>
    <row r="4" spans="1:8" ht="12.75" customHeight="1">
      <c r="A4" s="5"/>
      <c r="B4" s="6"/>
      <c r="C4" s="6"/>
      <c r="D4" s="6"/>
    </row>
    <row r="5" spans="1:8" ht="12.75" customHeight="1">
      <c r="A5" s="5"/>
      <c r="B5" s="6"/>
      <c r="C5" s="6"/>
      <c r="D5" s="6"/>
    </row>
    <row r="6" spans="1:8" ht="12.75" customHeight="1">
      <c r="A6" s="5"/>
      <c r="B6" s="6"/>
      <c r="C6" s="6"/>
      <c r="D6" s="6"/>
    </row>
    <row r="7" spans="1:8" ht="12.75" customHeight="1">
      <c r="A7" s="5"/>
      <c r="B7" s="6"/>
      <c r="C7" s="6"/>
      <c r="D7" s="6"/>
    </row>
    <row r="8" spans="1:8" ht="12.75" customHeight="1">
      <c r="A8" s="52" t="s">
        <v>0</v>
      </c>
      <c r="B8" s="52"/>
      <c r="C8" s="52"/>
      <c r="D8" s="52"/>
    </row>
    <row r="9" spans="1:8">
      <c r="A9" s="52"/>
      <c r="B9" s="52"/>
      <c r="C9" s="52"/>
      <c r="D9" s="52"/>
    </row>
    <row r="10" spans="1:8">
      <c r="A10" s="52"/>
      <c r="B10" s="52"/>
      <c r="C10" s="52"/>
      <c r="D10" s="52"/>
    </row>
    <row r="11" spans="1:8">
      <c r="A11" s="52"/>
      <c r="B11" s="52"/>
      <c r="C11" s="52"/>
      <c r="D11" s="52"/>
    </row>
    <row r="12" spans="1:8" ht="12.75" customHeight="1">
      <c r="A12" s="52"/>
      <c r="B12" s="52"/>
      <c r="C12" s="52"/>
      <c r="D12" s="52"/>
      <c r="E12" s="53" t="s">
        <v>1</v>
      </c>
      <c r="F12" s="53"/>
      <c r="G12" s="53"/>
      <c r="H12" s="53"/>
    </row>
    <row r="13" spans="1:8">
      <c r="A13" s="52"/>
      <c r="B13" s="52"/>
      <c r="C13" s="52"/>
      <c r="D13" s="52"/>
      <c r="E13" s="53"/>
      <c r="F13" s="53"/>
      <c r="G13" s="53"/>
      <c r="H13" s="53"/>
    </row>
    <row r="14" spans="1:8">
      <c r="A14" s="52"/>
      <c r="B14" s="52"/>
      <c r="C14" s="52"/>
      <c r="D14" s="52"/>
      <c r="E14" s="53"/>
      <c r="F14" s="53"/>
      <c r="G14" s="53"/>
      <c r="H14" s="53"/>
    </row>
    <row r="15" spans="1:8">
      <c r="A15" s="52"/>
      <c r="B15" s="52"/>
      <c r="C15" s="52"/>
      <c r="D15" s="52"/>
      <c r="E15" s="53"/>
      <c r="F15" s="53"/>
      <c r="G15" s="53"/>
      <c r="H15" s="53"/>
    </row>
    <row r="16" spans="1:8">
      <c r="A16" s="52"/>
      <c r="B16" s="52"/>
      <c r="C16" s="52"/>
      <c r="D16" s="52"/>
      <c r="E16" s="53"/>
      <c r="F16" s="53"/>
      <c r="G16" s="53"/>
      <c r="H16" s="53"/>
    </row>
    <row r="17" spans="1:9">
      <c r="A17" s="52"/>
      <c r="B17" s="52"/>
      <c r="C17" s="52"/>
      <c r="D17" s="52"/>
      <c r="E17" s="53"/>
      <c r="F17" s="53"/>
      <c r="G17" s="53"/>
      <c r="H17" s="53"/>
    </row>
    <row r="18" spans="1:9">
      <c r="A18" s="52"/>
      <c r="B18" s="52"/>
      <c r="C18" s="52"/>
      <c r="D18" s="52"/>
      <c r="E18" s="53"/>
      <c r="F18" s="53"/>
      <c r="G18" s="53"/>
      <c r="H18" s="53"/>
    </row>
    <row r="19" spans="1:9">
      <c r="A19" s="52"/>
      <c r="B19" s="52"/>
      <c r="C19" s="52"/>
      <c r="D19" s="52"/>
      <c r="E19" s="53"/>
      <c r="F19" s="53"/>
      <c r="G19" s="53"/>
      <c r="H19" s="53"/>
    </row>
    <row r="20" spans="1:9">
      <c r="A20" s="52"/>
      <c r="B20" s="52"/>
      <c r="C20" s="52"/>
      <c r="D20" s="52"/>
      <c r="E20" s="53"/>
      <c r="F20" s="53"/>
      <c r="G20" s="53"/>
      <c r="H20" s="53"/>
    </row>
    <row r="21" spans="1:9">
      <c r="A21" s="52"/>
      <c r="B21" s="52"/>
      <c r="C21" s="52"/>
      <c r="D21" s="52"/>
      <c r="E21" s="53"/>
      <c r="F21" s="53"/>
      <c r="G21" s="53"/>
      <c r="H21" s="53"/>
    </row>
    <row r="22" spans="1:9">
      <c r="A22" s="52"/>
      <c r="B22" s="52"/>
      <c r="C22" s="52"/>
      <c r="D22" s="52"/>
      <c r="E22" s="53"/>
      <c r="F22" s="53"/>
      <c r="G22" s="53"/>
      <c r="H22" s="53"/>
    </row>
    <row r="23" spans="1:9">
      <c r="A23" s="52"/>
      <c r="B23" s="52"/>
      <c r="C23" s="52"/>
      <c r="D23" s="52"/>
      <c r="E23" s="53"/>
      <c r="F23" s="53"/>
      <c r="G23" s="53"/>
      <c r="H23" s="53"/>
    </row>
    <row r="24" spans="1:9">
      <c r="A24" s="52"/>
      <c r="B24" s="52"/>
      <c r="C24" s="52"/>
      <c r="D24" s="52"/>
      <c r="E24" s="53"/>
      <c r="F24" s="53"/>
      <c r="G24" s="53"/>
      <c r="H24" s="53"/>
    </row>
    <row r="25" spans="1:9" ht="22.7" customHeight="1">
      <c r="A25" s="54" t="s">
        <v>2</v>
      </c>
      <c r="B25" s="54"/>
      <c r="C25" s="54"/>
      <c r="D25" s="54"/>
      <c r="E25" s="54"/>
      <c r="F25" s="54"/>
      <c r="G25" s="54"/>
      <c r="H25" s="54"/>
    </row>
    <row r="26" spans="1:9" ht="22.7" customHeight="1">
      <c r="A26" s="55" t="s">
        <v>3</v>
      </c>
      <c r="B26" s="56" t="s">
        <v>4</v>
      </c>
      <c r="C26" s="56"/>
      <c r="D26" s="56"/>
      <c r="E26" s="56" t="s">
        <v>5</v>
      </c>
      <c r="F26" s="57" t="s">
        <v>6</v>
      </c>
      <c r="G26" s="57" t="s">
        <v>7</v>
      </c>
      <c r="H26" s="57"/>
    </row>
    <row r="27" spans="1:9" ht="12.75" customHeight="1">
      <c r="A27" s="55"/>
      <c r="B27" s="56"/>
      <c r="C27" s="56"/>
      <c r="D27" s="56"/>
      <c r="E27" s="56"/>
      <c r="F27" s="57"/>
      <c r="G27" s="57"/>
      <c r="H27" s="57"/>
    </row>
    <row r="28" spans="1:9" ht="45.6" customHeight="1">
      <c r="A28" s="8">
        <v>1</v>
      </c>
      <c r="B28" s="48" t="s">
        <v>8</v>
      </c>
      <c r="C28" s="48"/>
      <c r="D28" s="48"/>
      <c r="E28" s="8">
        <v>20</v>
      </c>
      <c r="F28" s="9">
        <v>35</v>
      </c>
      <c r="G28" s="49">
        <f t="shared" ref="G28:G44" si="0">E28*F28</f>
        <v>700</v>
      </c>
      <c r="H28" s="49"/>
      <c r="I28" s="10"/>
    </row>
    <row r="29" spans="1:9" ht="45.6" customHeight="1">
      <c r="A29" s="8">
        <v>2</v>
      </c>
      <c r="B29" s="48" t="s">
        <v>9</v>
      </c>
      <c r="C29" s="48"/>
      <c r="D29" s="48"/>
      <c r="E29" s="8">
        <v>20</v>
      </c>
      <c r="F29" s="9">
        <v>37</v>
      </c>
      <c r="G29" s="49">
        <f t="shared" si="0"/>
        <v>740</v>
      </c>
      <c r="H29" s="49"/>
      <c r="I29" s="10"/>
    </row>
    <row r="30" spans="1:9" ht="45.6" customHeight="1">
      <c r="A30" s="8">
        <v>3</v>
      </c>
      <c r="B30" s="48" t="s">
        <v>10</v>
      </c>
      <c r="C30" s="48"/>
      <c r="D30" s="48"/>
      <c r="E30" s="8">
        <v>20</v>
      </c>
      <c r="F30" s="9">
        <v>39</v>
      </c>
      <c r="G30" s="49">
        <f t="shared" si="0"/>
        <v>780</v>
      </c>
      <c r="H30" s="49"/>
      <c r="I30" s="10"/>
    </row>
    <row r="31" spans="1:9" ht="45.6" customHeight="1">
      <c r="A31" s="8">
        <v>4</v>
      </c>
      <c r="B31" s="48" t="s">
        <v>11</v>
      </c>
      <c r="C31" s="48"/>
      <c r="D31" s="48"/>
      <c r="E31" s="8">
        <v>20</v>
      </c>
      <c r="F31" s="9">
        <v>40</v>
      </c>
      <c r="G31" s="49">
        <f t="shared" si="0"/>
        <v>800</v>
      </c>
      <c r="H31" s="49"/>
      <c r="I31" s="10"/>
    </row>
    <row r="32" spans="1:9" ht="45.6" customHeight="1">
      <c r="A32" s="8">
        <v>5</v>
      </c>
      <c r="B32" s="48" t="s">
        <v>12</v>
      </c>
      <c r="C32" s="48"/>
      <c r="D32" s="48"/>
      <c r="E32" s="8">
        <v>40</v>
      </c>
      <c r="F32" s="9">
        <v>45</v>
      </c>
      <c r="G32" s="49">
        <f t="shared" si="0"/>
        <v>1800</v>
      </c>
      <c r="H32" s="49"/>
      <c r="I32" s="10"/>
    </row>
    <row r="33" spans="1:11" ht="45.6" customHeight="1">
      <c r="A33" s="8">
        <v>6</v>
      </c>
      <c r="B33" s="48" t="s">
        <v>13</v>
      </c>
      <c r="C33" s="48"/>
      <c r="D33" s="48"/>
      <c r="E33" s="8">
        <v>20</v>
      </c>
      <c r="F33" s="9">
        <v>45</v>
      </c>
      <c r="G33" s="49">
        <f t="shared" si="0"/>
        <v>900</v>
      </c>
      <c r="H33" s="49"/>
      <c r="I33" s="10"/>
    </row>
    <row r="34" spans="1:11" ht="45.6" customHeight="1">
      <c r="A34" s="8">
        <v>7</v>
      </c>
      <c r="B34" s="51" t="s">
        <v>14</v>
      </c>
      <c r="C34" s="51"/>
      <c r="D34" s="51"/>
      <c r="E34" s="11">
        <v>10</v>
      </c>
      <c r="F34" s="9">
        <v>50</v>
      </c>
      <c r="G34" s="49">
        <f t="shared" si="0"/>
        <v>500</v>
      </c>
      <c r="H34" s="49"/>
      <c r="I34" s="10"/>
    </row>
    <row r="35" spans="1:11" ht="45.6" customHeight="1">
      <c r="A35" s="8">
        <v>8</v>
      </c>
      <c r="B35" s="48" t="s">
        <v>15</v>
      </c>
      <c r="C35" s="48"/>
      <c r="D35" s="48"/>
      <c r="E35" s="11">
        <v>180</v>
      </c>
      <c r="F35" s="9">
        <v>60</v>
      </c>
      <c r="G35" s="49">
        <f t="shared" si="0"/>
        <v>10800</v>
      </c>
      <c r="H35" s="49"/>
      <c r="I35" s="12"/>
      <c r="J35" s="13"/>
      <c r="K35" s="13"/>
    </row>
    <row r="36" spans="1:11" ht="45.6" customHeight="1">
      <c r="A36" s="8">
        <v>9</v>
      </c>
      <c r="B36" s="51" t="s">
        <v>16</v>
      </c>
      <c r="C36" s="51"/>
      <c r="D36" s="51"/>
      <c r="E36" s="11">
        <v>120</v>
      </c>
      <c r="F36" s="9">
        <v>65</v>
      </c>
      <c r="G36" s="49">
        <f t="shared" si="0"/>
        <v>7800</v>
      </c>
      <c r="H36" s="49"/>
      <c r="I36" s="10"/>
    </row>
    <row r="37" spans="1:11" ht="45.6" customHeight="1">
      <c r="A37" s="8">
        <v>10</v>
      </c>
      <c r="B37" s="48" t="s">
        <v>17</v>
      </c>
      <c r="C37" s="48"/>
      <c r="D37" s="48"/>
      <c r="E37" s="11">
        <v>80</v>
      </c>
      <c r="F37" s="9">
        <v>80</v>
      </c>
      <c r="G37" s="49">
        <f t="shared" si="0"/>
        <v>6400</v>
      </c>
      <c r="H37" s="49"/>
      <c r="I37" s="10"/>
    </row>
    <row r="38" spans="1:11" ht="45.6" customHeight="1">
      <c r="A38" s="8">
        <v>11</v>
      </c>
      <c r="B38" s="48" t="s">
        <v>18</v>
      </c>
      <c r="C38" s="48"/>
      <c r="D38" s="48"/>
      <c r="E38" s="11">
        <v>20</v>
      </c>
      <c r="F38" s="9">
        <v>95</v>
      </c>
      <c r="G38" s="49">
        <f t="shared" si="0"/>
        <v>1900</v>
      </c>
      <c r="H38" s="49"/>
      <c r="I38" s="10"/>
    </row>
    <row r="39" spans="1:11" ht="45.6" customHeight="1">
      <c r="A39" s="8">
        <v>12</v>
      </c>
      <c r="B39" s="48" t="s">
        <v>19</v>
      </c>
      <c r="C39" s="48"/>
      <c r="D39" s="48"/>
      <c r="E39" s="11">
        <v>130</v>
      </c>
      <c r="F39" s="9">
        <v>115</v>
      </c>
      <c r="G39" s="49">
        <f t="shared" si="0"/>
        <v>14950</v>
      </c>
      <c r="H39" s="49"/>
      <c r="I39" s="10"/>
    </row>
    <row r="40" spans="1:11" ht="45.6" customHeight="1">
      <c r="A40" s="8">
        <v>13</v>
      </c>
      <c r="B40" s="48" t="s">
        <v>20</v>
      </c>
      <c r="C40" s="48"/>
      <c r="D40" s="48"/>
      <c r="E40" s="11">
        <v>80</v>
      </c>
      <c r="F40" s="9">
        <v>105</v>
      </c>
      <c r="G40" s="49">
        <f t="shared" si="0"/>
        <v>8400</v>
      </c>
      <c r="H40" s="49"/>
      <c r="I40" s="10"/>
    </row>
    <row r="41" spans="1:11" ht="45.6" customHeight="1">
      <c r="A41" s="8">
        <v>14</v>
      </c>
      <c r="B41" s="48" t="s">
        <v>21</v>
      </c>
      <c r="C41" s="48"/>
      <c r="D41" s="48"/>
      <c r="E41" s="11">
        <v>20</v>
      </c>
      <c r="F41" s="9">
        <v>140</v>
      </c>
      <c r="G41" s="49">
        <f t="shared" si="0"/>
        <v>2800</v>
      </c>
      <c r="H41" s="49"/>
      <c r="I41" s="10"/>
    </row>
    <row r="42" spans="1:11" ht="45.6" customHeight="1">
      <c r="A42" s="8">
        <v>15</v>
      </c>
      <c r="B42" s="48" t="s">
        <v>22</v>
      </c>
      <c r="C42" s="48"/>
      <c r="D42" s="48"/>
      <c r="E42" s="11">
        <v>100</v>
      </c>
      <c r="F42" s="9">
        <v>160</v>
      </c>
      <c r="G42" s="49">
        <f t="shared" si="0"/>
        <v>16000</v>
      </c>
      <c r="H42" s="49"/>
      <c r="I42" s="10"/>
    </row>
    <row r="43" spans="1:11" ht="45.6" customHeight="1">
      <c r="A43" s="8">
        <v>16</v>
      </c>
      <c r="B43" s="48" t="s">
        <v>23</v>
      </c>
      <c r="C43" s="48"/>
      <c r="D43" s="48"/>
      <c r="E43" s="11">
        <v>100</v>
      </c>
      <c r="F43" s="9">
        <v>200</v>
      </c>
      <c r="G43" s="49">
        <f t="shared" si="0"/>
        <v>20000</v>
      </c>
      <c r="H43" s="49"/>
      <c r="I43" s="10"/>
    </row>
    <row r="44" spans="1:11" ht="45.6" customHeight="1">
      <c r="A44" s="8">
        <v>17</v>
      </c>
      <c r="B44" s="50" t="s">
        <v>24</v>
      </c>
      <c r="C44" s="50"/>
      <c r="D44" s="50"/>
      <c r="E44" s="11">
        <v>10</v>
      </c>
      <c r="F44" s="9">
        <v>220</v>
      </c>
      <c r="G44" s="49">
        <f t="shared" si="0"/>
        <v>2200</v>
      </c>
      <c r="H44" s="49"/>
      <c r="I44" s="10"/>
    </row>
    <row r="45" spans="1:11">
      <c r="A45" s="46"/>
      <c r="B45" s="46"/>
      <c r="C45" s="46"/>
      <c r="D45" s="46"/>
      <c r="E45" s="46"/>
      <c r="F45" s="14" t="s">
        <v>25</v>
      </c>
      <c r="G45" s="47">
        <f>SUM(G28:G44)</f>
        <v>97470</v>
      </c>
      <c r="H45" s="47"/>
      <c r="I45" s="10"/>
    </row>
    <row r="46" spans="1:11">
      <c r="A46" s="46"/>
      <c r="B46" s="46"/>
      <c r="C46" s="46"/>
      <c r="D46" s="46"/>
      <c r="E46" s="46"/>
      <c r="F46" s="15" t="s">
        <v>26</v>
      </c>
      <c r="G46" s="47">
        <f>G45*24%</f>
        <v>23392.799999999999</v>
      </c>
      <c r="H46" s="47"/>
      <c r="I46" s="10"/>
    </row>
    <row r="47" spans="1:11">
      <c r="A47" s="46"/>
      <c r="B47" s="46"/>
      <c r="C47" s="46"/>
      <c r="D47" s="46"/>
      <c r="E47" s="46"/>
      <c r="F47" s="15" t="s">
        <v>27</v>
      </c>
      <c r="G47" s="47">
        <f>G45+G46</f>
        <v>120862.8</v>
      </c>
      <c r="H47" s="47"/>
      <c r="I47" s="10"/>
    </row>
    <row r="48" spans="1:11">
      <c r="A48" s="46"/>
      <c r="B48" s="46"/>
      <c r="C48" s="46"/>
      <c r="D48" s="46"/>
      <c r="E48" s="46"/>
      <c r="F48" s="46"/>
      <c r="G48" s="46"/>
      <c r="H48" s="46"/>
      <c r="I48" s="10"/>
    </row>
    <row r="49" spans="1:9" ht="12.75" customHeight="1">
      <c r="A49" s="16"/>
      <c r="B49" s="17"/>
      <c r="C49" s="17"/>
      <c r="D49" s="17"/>
      <c r="E49" s="16"/>
      <c r="F49" s="44" t="s">
        <v>28</v>
      </c>
      <c r="G49" s="44"/>
      <c r="H49" s="44"/>
      <c r="I49" s="10"/>
    </row>
    <row r="50" spans="1:9">
      <c r="A50" s="16"/>
      <c r="B50" s="17"/>
      <c r="C50" s="17"/>
      <c r="D50" s="17"/>
      <c r="E50" s="16"/>
      <c r="F50" s="18"/>
      <c r="G50" s="18"/>
      <c r="H50" s="10"/>
      <c r="I50" s="10"/>
    </row>
    <row r="51" spans="1:9" ht="12.75" customHeight="1">
      <c r="A51" s="45" t="s">
        <v>29</v>
      </c>
      <c r="B51" s="45"/>
      <c r="C51" s="45"/>
      <c r="D51" s="45"/>
      <c r="E51" s="45"/>
      <c r="F51" s="45"/>
      <c r="G51" s="45"/>
      <c r="H51" s="45"/>
      <c r="I51" s="45"/>
    </row>
    <row r="52" spans="1:9">
      <c r="A52" s="45"/>
      <c r="B52" s="45"/>
      <c r="C52" s="45"/>
      <c r="D52" s="45"/>
      <c r="E52" s="45"/>
      <c r="F52" s="45"/>
      <c r="G52" s="45"/>
      <c r="H52" s="45"/>
      <c r="I52" s="45"/>
    </row>
    <row r="53" spans="1:9">
      <c r="A53" s="45"/>
      <c r="B53" s="45"/>
      <c r="C53" s="45"/>
      <c r="D53" s="45"/>
      <c r="E53" s="45"/>
      <c r="F53" s="45"/>
      <c r="G53" s="45"/>
      <c r="H53" s="45"/>
      <c r="I53" s="45"/>
    </row>
    <row r="54" spans="1:9">
      <c r="A54" s="45"/>
      <c r="B54" s="45"/>
      <c r="C54" s="45"/>
      <c r="D54" s="45"/>
      <c r="E54" s="45"/>
      <c r="F54" s="45"/>
      <c r="G54" s="45"/>
      <c r="H54" s="45"/>
      <c r="I54" s="45"/>
    </row>
    <row r="55" spans="1:9">
      <c r="A55" s="45"/>
      <c r="B55" s="45"/>
      <c r="C55" s="45"/>
      <c r="D55" s="45"/>
      <c r="E55" s="45"/>
      <c r="F55" s="45"/>
      <c r="G55" s="45"/>
      <c r="H55" s="45"/>
      <c r="I55" s="45"/>
    </row>
    <row r="56" spans="1:9">
      <c r="A56" s="45"/>
      <c r="B56" s="45"/>
      <c r="C56" s="45"/>
      <c r="D56" s="45"/>
      <c r="E56" s="45"/>
      <c r="F56" s="45"/>
      <c r="G56" s="45"/>
      <c r="H56" s="45"/>
      <c r="I56" s="45"/>
    </row>
    <row r="57" spans="1:9">
      <c r="A57" s="45"/>
      <c r="B57" s="45"/>
      <c r="C57" s="45"/>
      <c r="D57" s="45"/>
      <c r="E57" s="45"/>
      <c r="F57" s="45"/>
      <c r="G57" s="45"/>
      <c r="H57" s="45"/>
      <c r="I57" s="45"/>
    </row>
    <row r="58" spans="1:9">
      <c r="A58" s="45"/>
      <c r="B58" s="45"/>
      <c r="C58" s="45"/>
      <c r="D58" s="45"/>
      <c r="E58" s="45"/>
      <c r="F58" s="45"/>
      <c r="G58" s="45"/>
      <c r="H58" s="45"/>
      <c r="I58" s="45"/>
    </row>
    <row r="59" spans="1:9">
      <c r="A59" s="45"/>
      <c r="B59" s="45"/>
      <c r="C59" s="45"/>
      <c r="D59" s="45"/>
      <c r="E59" s="45"/>
      <c r="F59" s="45"/>
      <c r="G59" s="45"/>
      <c r="H59" s="45"/>
      <c r="I59" s="45"/>
    </row>
    <row r="60" spans="1:9">
      <c r="A60" s="45"/>
      <c r="B60" s="45"/>
      <c r="C60" s="45"/>
      <c r="D60" s="45"/>
      <c r="E60" s="45"/>
      <c r="F60" s="45"/>
      <c r="G60" s="45"/>
      <c r="H60" s="45"/>
      <c r="I60" s="45"/>
    </row>
    <row r="61" spans="1:9">
      <c r="A61" s="45"/>
      <c r="B61" s="45"/>
      <c r="C61" s="45"/>
      <c r="D61" s="45"/>
      <c r="E61" s="45"/>
      <c r="F61" s="45"/>
      <c r="G61" s="45"/>
      <c r="H61" s="45"/>
      <c r="I61" s="45"/>
    </row>
    <row r="62" spans="1:9">
      <c r="A62" s="45"/>
      <c r="B62" s="45"/>
      <c r="C62" s="45"/>
      <c r="D62" s="45"/>
      <c r="E62" s="45"/>
      <c r="F62" s="45"/>
      <c r="G62" s="45"/>
      <c r="H62" s="45"/>
      <c r="I62" s="45"/>
    </row>
    <row r="63" spans="1:9">
      <c r="A63" s="45"/>
      <c r="B63" s="45"/>
      <c r="C63" s="45"/>
      <c r="D63" s="45"/>
      <c r="E63" s="45"/>
      <c r="F63" s="45"/>
      <c r="G63" s="45"/>
      <c r="H63" s="45"/>
      <c r="I63" s="45"/>
    </row>
    <row r="64" spans="1:9">
      <c r="A64" s="45"/>
      <c r="B64" s="45"/>
      <c r="C64" s="45"/>
      <c r="D64" s="45"/>
      <c r="E64" s="45"/>
      <c r="F64" s="45"/>
      <c r="G64" s="45"/>
      <c r="H64" s="45"/>
      <c r="I64" s="45"/>
    </row>
    <row r="65" spans="1:9">
      <c r="A65" s="45"/>
      <c r="B65" s="45"/>
      <c r="C65" s="45"/>
      <c r="D65" s="45"/>
      <c r="E65" s="45"/>
      <c r="F65" s="45"/>
      <c r="G65" s="45"/>
      <c r="H65" s="45"/>
      <c r="I65" s="45"/>
    </row>
  </sheetData>
  <mergeCells count="51">
    <mergeCell ref="A8:D24"/>
    <mergeCell ref="E12:H24"/>
    <mergeCell ref="A25:H25"/>
    <mergeCell ref="A26:A27"/>
    <mergeCell ref="B26:D27"/>
    <mergeCell ref="E26:E27"/>
    <mergeCell ref="F26:F27"/>
    <mergeCell ref="G26:H27"/>
    <mergeCell ref="B28:D28"/>
    <mergeCell ref="G28:H28"/>
    <mergeCell ref="B29:D29"/>
    <mergeCell ref="G29:H29"/>
    <mergeCell ref="B30:D30"/>
    <mergeCell ref="G30:H30"/>
    <mergeCell ref="B31:D31"/>
    <mergeCell ref="G31:H31"/>
    <mergeCell ref="B32:D32"/>
    <mergeCell ref="G32:H32"/>
    <mergeCell ref="B33:D33"/>
    <mergeCell ref="G33:H33"/>
    <mergeCell ref="B34:D34"/>
    <mergeCell ref="G34:H34"/>
    <mergeCell ref="B35:D35"/>
    <mergeCell ref="G35:H35"/>
    <mergeCell ref="B36:D36"/>
    <mergeCell ref="G36:H36"/>
    <mergeCell ref="B37:D37"/>
    <mergeCell ref="G37:H37"/>
    <mergeCell ref="B38:D38"/>
    <mergeCell ref="G38:H38"/>
    <mergeCell ref="B39:D39"/>
    <mergeCell ref="G39:H39"/>
    <mergeCell ref="B40:D40"/>
    <mergeCell ref="G40:H40"/>
    <mergeCell ref="B41:D41"/>
    <mergeCell ref="G41:H41"/>
    <mergeCell ref="B42:D42"/>
    <mergeCell ref="G42:H42"/>
    <mergeCell ref="B43:D43"/>
    <mergeCell ref="G43:H43"/>
    <mergeCell ref="B44:D44"/>
    <mergeCell ref="G44:H44"/>
    <mergeCell ref="A45:E45"/>
    <mergeCell ref="G45:H45"/>
    <mergeCell ref="F49:H49"/>
    <mergeCell ref="A51:I65"/>
    <mergeCell ref="A46:E46"/>
    <mergeCell ref="G46:H46"/>
    <mergeCell ref="A47:E47"/>
    <mergeCell ref="G47:H47"/>
    <mergeCell ref="A48:H48"/>
  </mergeCells>
  <pageMargins left="0.78749999999999998" right="0.78749999999999998" top="1.05277777777778" bottom="1.05277777777778" header="0.78749999999999998" footer="0.78749999999999998"/>
  <pageSetup paperSize="9" scale="90" orientation="portrait" useFirstPageNumber="1" horizontalDpi="300" verticalDpi="300"/>
  <headerFooter>
    <oddHeader>&amp;C&amp;"Times New Roman,Κανονικά"&amp;12&amp;A</oddHeader>
    <oddFooter>&amp;C&amp;"Times New Roman,Κανονικά"&amp;12Σελίδα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sqref="A1:G1"/>
    </sheetView>
  </sheetViews>
  <sheetFormatPr defaultColWidth="11.5703125" defaultRowHeight="12.75"/>
  <cols>
    <col min="1" max="1" width="25.28515625" customWidth="1"/>
    <col min="2" max="2" width="12.7109375" customWidth="1"/>
  </cols>
  <sheetData>
    <row r="1" spans="1:7">
      <c r="A1" s="58" t="s">
        <v>30</v>
      </c>
      <c r="B1" s="58"/>
      <c r="C1" s="58"/>
      <c r="D1" s="58"/>
      <c r="E1" s="58"/>
      <c r="F1" s="58"/>
      <c r="G1" s="58"/>
    </row>
    <row r="2" spans="1:7">
      <c r="A2" s="19" t="s">
        <v>31</v>
      </c>
      <c r="B2" s="20" t="s">
        <v>32</v>
      </c>
      <c r="C2" s="21" t="s">
        <v>33</v>
      </c>
      <c r="D2" s="21" t="s">
        <v>34</v>
      </c>
      <c r="E2" s="22" t="s">
        <v>33</v>
      </c>
      <c r="F2" s="23">
        <v>2024</v>
      </c>
      <c r="G2" s="24">
        <v>2025</v>
      </c>
    </row>
    <row r="3" spans="1:7">
      <c r="A3" s="25" t="s">
        <v>35</v>
      </c>
      <c r="B3" s="19" t="s">
        <v>36</v>
      </c>
      <c r="C3" s="26">
        <f>'ΕΝΔΕΙΚΤΙΚΟΣ ΠΡΟΫΠΟΛΟΓΙΣΜΟΣ.'!G27+'ΕΝΔΕΙΚΤΙΚΟΣ ΠΡΟΫΠΟΛΟΓΙΣΜΟΣ.'!G28+'ΕΝΔΕΙΚΤΙΚΟΣ ΠΡΟΫΠΟΛΟΓΙΣΜΟΣ.'!G29+'ΕΝΔΕΙΚΤΙΚΟΣ ΠΡΟΫΠΟΛΟΓΙΣΜΟΣ.'!G30+'ΕΝΔΕΙΚΤΙΚΟΣ ΠΡΟΫΠΟΛΟΓΙΣΜΟΣ.'!G31+'ΕΝΔΕΙΚΤΙΚΟΣ ΠΡΟΫΠΟΛΟΓΙΣΜΟΣ.'!G32+'ΕΝΔΕΙΚΤΙΚΟΣ ΠΡΟΫΠΟΛΟΓΙΣΜΟΣ.'!G34+'ΕΝΔΕΙΚΤΙΚΟΣ ΠΡΟΫΠΟΛΟΓΙΣΜΟΣ.'!G33</f>
        <v>15265</v>
      </c>
      <c r="D3" s="26">
        <f>C3*24%</f>
        <v>3663.6</v>
      </c>
      <c r="E3" s="27">
        <f>C3+D3</f>
        <v>18928.599999999999</v>
      </c>
      <c r="F3" s="28">
        <f>E3/2</f>
        <v>9464.2999999999993</v>
      </c>
      <c r="G3" s="28">
        <f>E3/2</f>
        <v>9464.2999999999993</v>
      </c>
    </row>
    <row r="4" spans="1:7">
      <c r="A4" s="29" t="s">
        <v>37</v>
      </c>
      <c r="B4" s="30" t="s">
        <v>38</v>
      </c>
      <c r="C4" s="27">
        <f>'ΕΝΔΕΙΚΤΙΚΟΣ ΠΡΟΫΠΟΛΟΓΙΣΜΟΣ.'!G35+'ΕΝΔΕΙΚΤΙΚΟΣ ΠΡΟΫΠΟΛΟΓΙΣΜΟΣ.'!G36+'ΕΝΔΕΙΚΤΙΚΟΣ ΠΡΟΫΠΟΛΟΓΙΣΜΟΣ.'!G37+'ΕΝΔΕΙΚΤΙΚΟΣ ΠΡΟΫΠΟΛΟΓΙΣΜΟΣ.'!G38+'ΕΝΔΕΙΚΤΙΚΟΣ ΠΡΟΫΠΟΛΟΓΙΣΜΟΣ.'!G39+'ΕΝΔΕΙΚΤΙΚΟΣ ΠΡΟΫΠΟΛΟΓΙΣΜΟΣ.'!G40+'ΕΝΔΕΙΚΤΙΚΟΣ ΠΡΟΫΠΟΛΟΓΙΣΜΟΣ.'!G41+'ΕΝΔΕΙΚΤΙΚΟΣ ΠΡΟΫΠΟΛΟΓΙΣΜΟΣ.'!G42</f>
        <v>103980</v>
      </c>
      <c r="D4" s="26">
        <f>C4*24%</f>
        <v>24955.200000000001</v>
      </c>
      <c r="E4" s="27">
        <f>C4+D4</f>
        <v>128935.2</v>
      </c>
      <c r="F4" s="28">
        <f>E4/2</f>
        <v>64467.6</v>
      </c>
      <c r="G4" s="28">
        <f>E4/2</f>
        <v>64467.6</v>
      </c>
    </row>
    <row r="5" spans="1:7">
      <c r="A5" s="59" t="s">
        <v>27</v>
      </c>
      <c r="B5" s="59"/>
      <c r="C5" s="27">
        <f>C4+C3</f>
        <v>119245</v>
      </c>
      <c r="D5" s="27">
        <f>D4+D3</f>
        <v>28618.799999999999</v>
      </c>
      <c r="E5" s="27">
        <f>E4+E3</f>
        <v>147863.79999999999</v>
      </c>
      <c r="F5" s="28">
        <f>F3+F4</f>
        <v>73931.899999999994</v>
      </c>
      <c r="G5" s="28">
        <f>G3+G4</f>
        <v>73931.899999999994</v>
      </c>
    </row>
  </sheetData>
  <mergeCells count="2">
    <mergeCell ref="A1:G1"/>
    <mergeCell ref="A5:B5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Roman,Κανονικά"&amp;12&amp;A</oddHeader>
    <oddFooter>&amp;C&amp;"Times New Roman,Κανονικά"&amp;12Σελίδα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53"/>
  <sheetViews>
    <sheetView topLeftCell="AO1" workbookViewId="0">
      <selection activeCell="J7" sqref="J7"/>
    </sheetView>
  </sheetViews>
  <sheetFormatPr defaultColWidth="11.5703125" defaultRowHeight="12.75"/>
  <cols>
    <col min="1" max="1" width="4.85546875" customWidth="1"/>
    <col min="4" max="4" width="8.28515625" customWidth="1"/>
    <col min="5" max="5" width="9.85546875" customWidth="1"/>
    <col min="6" max="6" width="17.140625" customWidth="1"/>
    <col min="7" max="7" width="12.28515625" customWidth="1"/>
    <col min="9" max="9" width="13.140625" customWidth="1"/>
  </cols>
  <sheetData>
    <row r="1" spans="1:9" ht="15.75">
      <c r="A1" s="5"/>
      <c r="B1" s="6"/>
      <c r="C1" s="6"/>
      <c r="D1" s="6"/>
      <c r="E1" s="1"/>
      <c r="F1" s="3"/>
      <c r="G1" s="4"/>
    </row>
    <row r="2" spans="1:9" ht="15.75">
      <c r="A2" s="5"/>
      <c r="B2" s="6"/>
      <c r="C2" s="6"/>
      <c r="D2" s="6"/>
      <c r="E2" s="1"/>
      <c r="F2" s="3"/>
      <c r="G2" s="4"/>
    </row>
    <row r="3" spans="1:9" ht="15.75">
      <c r="A3" s="5"/>
      <c r="B3" s="6"/>
      <c r="C3" s="6"/>
      <c r="D3" s="6"/>
      <c r="E3" s="1"/>
      <c r="F3" s="3"/>
      <c r="G3" s="4"/>
    </row>
    <row r="4" spans="1:9" ht="15.75">
      <c r="A4" s="5"/>
      <c r="B4" s="6"/>
      <c r="C4" s="6"/>
      <c r="D4" s="6"/>
      <c r="E4" s="1"/>
      <c r="F4" s="3"/>
      <c r="G4" s="4"/>
    </row>
    <row r="5" spans="1:9" ht="15.75">
      <c r="A5" s="5"/>
      <c r="B5" s="6"/>
      <c r="C5" s="6"/>
      <c r="D5" s="6"/>
      <c r="E5" s="1"/>
      <c r="F5" s="3"/>
      <c r="G5" s="4"/>
    </row>
    <row r="6" spans="1:9" ht="15.75">
      <c r="A6" s="5"/>
      <c r="B6" s="6"/>
      <c r="C6" s="6"/>
      <c r="D6" s="6"/>
      <c r="E6" s="1"/>
      <c r="F6" s="3"/>
      <c r="G6" s="4"/>
    </row>
    <row r="7" spans="1:9" ht="12.75" customHeight="1">
      <c r="A7" s="52" t="s">
        <v>39</v>
      </c>
      <c r="B7" s="52"/>
      <c r="C7" s="52"/>
      <c r="D7" s="52"/>
      <c r="E7" s="1"/>
      <c r="F7" s="3"/>
      <c r="G7" s="4"/>
    </row>
    <row r="8" spans="1:9">
      <c r="A8" s="52"/>
      <c r="B8" s="52"/>
      <c r="C8" s="52"/>
      <c r="D8" s="52"/>
      <c r="E8" s="1"/>
      <c r="F8" s="3"/>
      <c r="G8" s="4"/>
    </row>
    <row r="9" spans="1:9">
      <c r="A9" s="52"/>
      <c r="B9" s="52"/>
      <c r="C9" s="52"/>
      <c r="D9" s="52"/>
      <c r="E9" s="1"/>
      <c r="F9" s="3"/>
      <c r="G9" s="4"/>
    </row>
    <row r="10" spans="1:9">
      <c r="A10" s="52"/>
      <c r="B10" s="52"/>
      <c r="C10" s="52"/>
      <c r="D10" s="52"/>
      <c r="E10" s="1"/>
      <c r="F10" s="3"/>
      <c r="G10" s="4"/>
    </row>
    <row r="11" spans="1:9" ht="12.75" customHeight="1">
      <c r="A11" s="52"/>
      <c r="B11" s="52"/>
      <c r="C11" s="52"/>
      <c r="D11" s="52"/>
      <c r="E11" s="7"/>
      <c r="F11" s="7"/>
      <c r="G11" s="73" t="s">
        <v>40</v>
      </c>
      <c r="H11" s="73"/>
      <c r="I11" s="73"/>
    </row>
    <row r="12" spans="1:9" ht="15.75">
      <c r="A12" s="52"/>
      <c r="B12" s="52"/>
      <c r="C12" s="52"/>
      <c r="D12" s="52"/>
      <c r="E12" s="7"/>
      <c r="F12" s="7"/>
      <c r="G12" s="73"/>
      <c r="H12" s="73"/>
      <c r="I12" s="73"/>
    </row>
    <row r="13" spans="1:9" ht="15.75">
      <c r="A13" s="52"/>
      <c r="B13" s="52"/>
      <c r="C13" s="52"/>
      <c r="D13" s="52"/>
      <c r="E13" s="7"/>
      <c r="F13" s="7"/>
      <c r="G13" s="73"/>
      <c r="H13" s="73"/>
      <c r="I13" s="73"/>
    </row>
    <row r="14" spans="1:9" ht="15.75">
      <c r="A14" s="52"/>
      <c r="B14" s="52"/>
      <c r="C14" s="52"/>
      <c r="D14" s="52"/>
      <c r="E14" s="7"/>
      <c r="F14" s="7"/>
      <c r="G14" s="7"/>
      <c r="H14" s="7"/>
    </row>
    <row r="15" spans="1:9" ht="15.75">
      <c r="A15" s="52"/>
      <c r="B15" s="52"/>
      <c r="C15" s="52"/>
      <c r="D15" s="52"/>
      <c r="E15" s="7"/>
      <c r="F15" s="7"/>
      <c r="G15" s="7"/>
      <c r="H15" s="7"/>
    </row>
    <row r="16" spans="1:9" ht="15.75">
      <c r="A16" s="52"/>
      <c r="B16" s="52"/>
      <c r="C16" s="52"/>
      <c r="D16" s="52"/>
      <c r="E16" s="7"/>
      <c r="F16" s="7"/>
      <c r="G16" s="7"/>
      <c r="H16" s="7"/>
    </row>
    <row r="17" spans="1:9" ht="15.75">
      <c r="A17" s="52"/>
      <c r="B17" s="52"/>
      <c r="C17" s="52"/>
      <c r="D17" s="52"/>
      <c r="E17" s="7"/>
      <c r="F17" s="7"/>
      <c r="G17" s="74" t="s">
        <v>41</v>
      </c>
      <c r="H17" s="74"/>
      <c r="I17" s="74"/>
    </row>
    <row r="18" spans="1:9" ht="15" customHeight="1">
      <c r="A18" s="52"/>
      <c r="B18" s="52"/>
      <c r="C18" s="52"/>
      <c r="D18" s="52"/>
      <c r="E18" s="7"/>
      <c r="F18" s="7"/>
      <c r="G18" s="75" t="s">
        <v>42</v>
      </c>
      <c r="H18" s="75"/>
      <c r="I18" s="75"/>
    </row>
    <row r="19" spans="1:9" ht="15.75">
      <c r="A19" s="52"/>
      <c r="B19" s="52"/>
      <c r="C19" s="52"/>
      <c r="D19" s="52"/>
      <c r="E19" s="7"/>
      <c r="F19" s="7"/>
      <c r="G19" s="7"/>
      <c r="H19" s="7"/>
    </row>
    <row r="20" spans="1:9" ht="15.75">
      <c r="A20" s="52"/>
      <c r="B20" s="52"/>
      <c r="C20" s="52"/>
      <c r="D20" s="52"/>
      <c r="E20" s="7"/>
      <c r="F20" s="7"/>
      <c r="G20" s="7"/>
      <c r="H20" s="7"/>
    </row>
    <row r="21" spans="1:9" ht="15.75">
      <c r="A21" s="52"/>
      <c r="B21" s="52"/>
      <c r="C21" s="52"/>
      <c r="D21" s="52"/>
      <c r="E21" s="7"/>
      <c r="F21" s="7"/>
      <c r="G21" s="7"/>
      <c r="H21" s="7"/>
    </row>
    <row r="22" spans="1:9" ht="15.75">
      <c r="A22" s="52"/>
      <c r="B22" s="52"/>
      <c r="C22" s="52"/>
      <c r="D22" s="52"/>
      <c r="E22" s="7"/>
      <c r="F22" s="7"/>
      <c r="G22" s="7"/>
      <c r="H22" s="7"/>
    </row>
    <row r="23" spans="1:9" ht="15.75">
      <c r="A23" s="52"/>
      <c r="B23" s="52"/>
      <c r="C23" s="52"/>
      <c r="D23" s="52"/>
      <c r="E23" s="7"/>
      <c r="F23" s="7"/>
      <c r="G23" s="7"/>
      <c r="H23" s="7"/>
    </row>
    <row r="24" spans="1:9" ht="28.35" customHeight="1">
      <c r="A24" s="76" t="s">
        <v>2</v>
      </c>
      <c r="B24" s="76"/>
      <c r="C24" s="76"/>
      <c r="D24" s="76"/>
      <c r="E24" s="76"/>
      <c r="F24" s="76"/>
      <c r="G24" s="76"/>
      <c r="H24" s="76"/>
      <c r="I24" s="76"/>
    </row>
    <row r="25" spans="1:9" ht="12.75" customHeight="1">
      <c r="A25" s="70" t="s">
        <v>3</v>
      </c>
      <c r="B25" s="71" t="s">
        <v>4</v>
      </c>
      <c r="C25" s="71"/>
      <c r="D25" s="71"/>
      <c r="E25" s="71" t="s">
        <v>5</v>
      </c>
      <c r="F25" s="72" t="s">
        <v>6</v>
      </c>
      <c r="G25" s="72" t="s">
        <v>7</v>
      </c>
      <c r="H25" s="69" t="s">
        <v>43</v>
      </c>
      <c r="I25" s="69"/>
    </row>
    <row r="26" spans="1:9">
      <c r="A26" s="70"/>
      <c r="B26" s="71"/>
      <c r="C26" s="71"/>
      <c r="D26" s="71"/>
      <c r="E26" s="71"/>
      <c r="F26" s="72"/>
      <c r="G26" s="72"/>
      <c r="H26" s="69"/>
      <c r="I26" s="69"/>
    </row>
    <row r="27" spans="1:9" ht="45.6" customHeight="1">
      <c r="A27" s="31">
        <v>1</v>
      </c>
      <c r="B27" s="65" t="s">
        <v>8</v>
      </c>
      <c r="C27" s="65"/>
      <c r="D27" s="65"/>
      <c r="E27" s="31">
        <v>30</v>
      </c>
      <c r="F27" s="32">
        <v>20</v>
      </c>
      <c r="G27" s="32">
        <f t="shared" ref="G27:G42" si="0">E27*F27</f>
        <v>600</v>
      </c>
      <c r="H27" s="66">
        <f t="shared" ref="H27:H42" si="1">G27*2%</f>
        <v>12</v>
      </c>
      <c r="I27" s="66"/>
    </row>
    <row r="28" spans="1:9" ht="45.6" customHeight="1">
      <c r="A28" s="31">
        <v>2</v>
      </c>
      <c r="B28" s="65" t="s">
        <v>9</v>
      </c>
      <c r="C28" s="65"/>
      <c r="D28" s="65"/>
      <c r="E28" s="31">
        <v>45</v>
      </c>
      <c r="F28" s="32">
        <v>25</v>
      </c>
      <c r="G28" s="32">
        <f t="shared" si="0"/>
        <v>1125</v>
      </c>
      <c r="H28" s="66">
        <f t="shared" si="1"/>
        <v>22.5</v>
      </c>
      <c r="I28" s="66"/>
    </row>
    <row r="29" spans="1:9" ht="45.6" customHeight="1">
      <c r="A29" s="31">
        <v>3</v>
      </c>
      <c r="B29" s="65" t="s">
        <v>10</v>
      </c>
      <c r="C29" s="65"/>
      <c r="D29" s="65"/>
      <c r="E29" s="31">
        <v>15</v>
      </c>
      <c r="F29" s="32">
        <v>26</v>
      </c>
      <c r="G29" s="32">
        <f t="shared" si="0"/>
        <v>390</v>
      </c>
      <c r="H29" s="66">
        <f t="shared" si="1"/>
        <v>7.8</v>
      </c>
      <c r="I29" s="66"/>
    </row>
    <row r="30" spans="1:9" ht="45.6" customHeight="1">
      <c r="A30" s="31">
        <v>4</v>
      </c>
      <c r="B30" s="65" t="s">
        <v>44</v>
      </c>
      <c r="C30" s="65"/>
      <c r="D30" s="65"/>
      <c r="E30" s="31">
        <v>55</v>
      </c>
      <c r="F30" s="32">
        <v>28</v>
      </c>
      <c r="G30" s="32">
        <f t="shared" si="0"/>
        <v>1540</v>
      </c>
      <c r="H30" s="66">
        <f t="shared" si="1"/>
        <v>30.8</v>
      </c>
      <c r="I30" s="66"/>
    </row>
    <row r="31" spans="1:9" ht="45.6" customHeight="1">
      <c r="A31" s="31">
        <v>5</v>
      </c>
      <c r="B31" s="65" t="s">
        <v>45</v>
      </c>
      <c r="C31" s="65"/>
      <c r="D31" s="65"/>
      <c r="E31" s="31">
        <v>10</v>
      </c>
      <c r="F31" s="32">
        <v>30</v>
      </c>
      <c r="G31" s="32">
        <f t="shared" si="0"/>
        <v>300</v>
      </c>
      <c r="H31" s="66">
        <f t="shared" si="1"/>
        <v>6</v>
      </c>
      <c r="I31" s="66"/>
    </row>
    <row r="32" spans="1:9" ht="45.6" customHeight="1">
      <c r="A32" s="31">
        <v>6</v>
      </c>
      <c r="B32" s="65" t="s">
        <v>46</v>
      </c>
      <c r="C32" s="65"/>
      <c r="D32" s="65"/>
      <c r="E32" s="31">
        <v>15</v>
      </c>
      <c r="F32" s="32">
        <v>32</v>
      </c>
      <c r="G32" s="32">
        <f t="shared" si="0"/>
        <v>480</v>
      </c>
      <c r="H32" s="66">
        <f t="shared" si="1"/>
        <v>9.6</v>
      </c>
      <c r="I32" s="66"/>
    </row>
    <row r="33" spans="1:9" ht="45.6" customHeight="1">
      <c r="A33" s="31">
        <v>7</v>
      </c>
      <c r="B33" s="65" t="s">
        <v>13</v>
      </c>
      <c r="C33" s="65"/>
      <c r="D33" s="65"/>
      <c r="E33" s="31">
        <v>45</v>
      </c>
      <c r="F33" s="32">
        <v>34</v>
      </c>
      <c r="G33" s="32">
        <f t="shared" si="0"/>
        <v>1530</v>
      </c>
      <c r="H33" s="66">
        <f t="shared" si="1"/>
        <v>30.6</v>
      </c>
      <c r="I33" s="66"/>
    </row>
    <row r="34" spans="1:9" ht="44.85" customHeight="1">
      <c r="A34" s="31">
        <v>8</v>
      </c>
      <c r="B34" s="68" t="s">
        <v>47</v>
      </c>
      <c r="C34" s="68"/>
      <c r="D34" s="68"/>
      <c r="E34" s="33">
        <v>155</v>
      </c>
      <c r="F34" s="32">
        <v>60</v>
      </c>
      <c r="G34" s="32">
        <f t="shared" si="0"/>
        <v>9300</v>
      </c>
      <c r="H34" s="66">
        <f t="shared" si="1"/>
        <v>186</v>
      </c>
      <c r="I34" s="66"/>
    </row>
    <row r="35" spans="1:9" ht="45.6" customHeight="1">
      <c r="A35" s="31">
        <v>9</v>
      </c>
      <c r="B35" s="65" t="s">
        <v>48</v>
      </c>
      <c r="C35" s="65"/>
      <c r="D35" s="65"/>
      <c r="E35" s="33">
        <v>100</v>
      </c>
      <c r="F35" s="32">
        <v>78</v>
      </c>
      <c r="G35" s="32">
        <f t="shared" si="0"/>
        <v>7800</v>
      </c>
      <c r="H35" s="66">
        <f t="shared" si="1"/>
        <v>156</v>
      </c>
      <c r="I35" s="66"/>
    </row>
    <row r="36" spans="1:9" ht="45.6" customHeight="1">
      <c r="A36" s="31">
        <v>10</v>
      </c>
      <c r="B36" s="68" t="s">
        <v>49</v>
      </c>
      <c r="C36" s="68"/>
      <c r="D36" s="68"/>
      <c r="E36" s="33">
        <v>20</v>
      </c>
      <c r="F36" s="32">
        <v>82</v>
      </c>
      <c r="G36" s="32">
        <f t="shared" si="0"/>
        <v>1640</v>
      </c>
      <c r="H36" s="66">
        <f t="shared" si="1"/>
        <v>32.799999999999997</v>
      </c>
      <c r="I36" s="66"/>
    </row>
    <row r="37" spans="1:9" ht="45.6" customHeight="1">
      <c r="A37" s="31">
        <v>11</v>
      </c>
      <c r="B37" s="65" t="s">
        <v>50</v>
      </c>
      <c r="C37" s="65"/>
      <c r="D37" s="65"/>
      <c r="E37" s="33">
        <v>80</v>
      </c>
      <c r="F37" s="32">
        <v>88</v>
      </c>
      <c r="G37" s="32">
        <f t="shared" si="0"/>
        <v>7040</v>
      </c>
      <c r="H37" s="66">
        <f t="shared" si="1"/>
        <v>140.80000000000001</v>
      </c>
      <c r="I37" s="66"/>
    </row>
    <row r="38" spans="1:9" ht="45.6" customHeight="1">
      <c r="A38" s="31">
        <v>12</v>
      </c>
      <c r="B38" s="65" t="s">
        <v>51</v>
      </c>
      <c r="C38" s="65"/>
      <c r="D38" s="65"/>
      <c r="E38" s="33">
        <v>300</v>
      </c>
      <c r="F38" s="32">
        <v>92</v>
      </c>
      <c r="G38" s="32">
        <f t="shared" si="0"/>
        <v>27600</v>
      </c>
      <c r="H38" s="66">
        <f t="shared" si="1"/>
        <v>552</v>
      </c>
      <c r="I38" s="66"/>
    </row>
    <row r="39" spans="1:9" ht="45.6" customHeight="1">
      <c r="A39" s="31">
        <v>13</v>
      </c>
      <c r="B39" s="65" t="s">
        <v>52</v>
      </c>
      <c r="C39" s="65"/>
      <c r="D39" s="65"/>
      <c r="E39" s="33">
        <v>20</v>
      </c>
      <c r="F39" s="32">
        <v>104</v>
      </c>
      <c r="G39" s="32">
        <f t="shared" si="0"/>
        <v>2080</v>
      </c>
      <c r="H39" s="66">
        <f t="shared" si="1"/>
        <v>41.6</v>
      </c>
      <c r="I39" s="66"/>
    </row>
    <row r="40" spans="1:9" ht="45.6" customHeight="1">
      <c r="A40" s="31">
        <v>14</v>
      </c>
      <c r="B40" s="65" t="s">
        <v>53</v>
      </c>
      <c r="C40" s="65"/>
      <c r="D40" s="65"/>
      <c r="E40" s="33">
        <v>200</v>
      </c>
      <c r="F40" s="32">
        <v>125</v>
      </c>
      <c r="G40" s="32">
        <f t="shared" si="0"/>
        <v>25000</v>
      </c>
      <c r="H40" s="66">
        <f t="shared" si="1"/>
        <v>500</v>
      </c>
      <c r="I40" s="66"/>
    </row>
    <row r="41" spans="1:9" ht="45.6" customHeight="1">
      <c r="A41" s="31">
        <v>15</v>
      </c>
      <c r="B41" s="65" t="s">
        <v>54</v>
      </c>
      <c r="C41" s="65"/>
      <c r="D41" s="65"/>
      <c r="E41" s="33">
        <v>100</v>
      </c>
      <c r="F41" s="32">
        <v>165</v>
      </c>
      <c r="G41" s="32">
        <f t="shared" si="0"/>
        <v>16500</v>
      </c>
      <c r="H41" s="66">
        <f t="shared" si="1"/>
        <v>330</v>
      </c>
      <c r="I41" s="66"/>
    </row>
    <row r="42" spans="1:9" s="34" customFormat="1" ht="45.6" customHeight="1">
      <c r="A42" s="31">
        <v>16</v>
      </c>
      <c r="B42" s="67" t="s">
        <v>55</v>
      </c>
      <c r="C42" s="67"/>
      <c r="D42" s="67"/>
      <c r="E42" s="33">
        <v>80</v>
      </c>
      <c r="F42" s="32">
        <v>204</v>
      </c>
      <c r="G42" s="32">
        <f t="shared" si="0"/>
        <v>16320</v>
      </c>
      <c r="H42" s="66">
        <f t="shared" si="1"/>
        <v>326.40000000000003</v>
      </c>
      <c r="I42" s="66"/>
    </row>
    <row r="43" spans="1:9">
      <c r="A43" s="62"/>
      <c r="B43" s="62"/>
      <c r="C43" s="62"/>
      <c r="D43" s="62"/>
      <c r="E43" s="62"/>
      <c r="F43" s="32" t="s">
        <v>25</v>
      </c>
      <c r="G43" s="35">
        <f>SUM(G27:G42)</f>
        <v>119245</v>
      </c>
      <c r="H43" s="66">
        <f>SUM(H27:H42)</f>
        <v>2384.9</v>
      </c>
      <c r="I43" s="66"/>
    </row>
    <row r="44" spans="1:9">
      <c r="A44" s="62"/>
      <c r="B44" s="62"/>
      <c r="C44" s="62"/>
      <c r="D44" s="62"/>
      <c r="E44" s="62"/>
      <c r="F44" s="35" t="s">
        <v>26</v>
      </c>
      <c r="G44" s="35">
        <f>G43*24%</f>
        <v>28618.799999999999</v>
      </c>
      <c r="H44" s="63"/>
      <c r="I44" s="63"/>
    </row>
    <row r="45" spans="1:9">
      <c r="A45" s="62"/>
      <c r="B45" s="62"/>
      <c r="C45" s="62"/>
      <c r="D45" s="62"/>
      <c r="E45" s="62"/>
      <c r="F45" s="35" t="s">
        <v>27</v>
      </c>
      <c r="G45" s="35">
        <f>G43+G44</f>
        <v>147863.79999999999</v>
      </c>
      <c r="H45" s="63"/>
      <c r="I45" s="63"/>
    </row>
    <row r="46" spans="1:9">
      <c r="A46" s="36"/>
      <c r="B46" s="36"/>
      <c r="C46" s="36"/>
      <c r="D46" s="36"/>
      <c r="E46" s="36"/>
      <c r="F46" s="36"/>
      <c r="G46" s="36"/>
      <c r="H46" s="36"/>
      <c r="I46" s="36"/>
    </row>
    <row r="47" spans="1:9" ht="12.75" customHeight="1">
      <c r="A47" s="36"/>
      <c r="B47" s="36"/>
      <c r="C47" s="36"/>
      <c r="D47" s="36"/>
      <c r="E47" s="36"/>
      <c r="F47" s="64" t="s">
        <v>56</v>
      </c>
      <c r="G47" s="64"/>
      <c r="H47" s="64"/>
      <c r="I47" s="64"/>
    </row>
    <row r="48" spans="1:9">
      <c r="A48" s="36"/>
      <c r="B48" s="36"/>
      <c r="C48" s="36"/>
      <c r="D48" s="36"/>
      <c r="E48" s="36"/>
      <c r="F48" s="36"/>
      <c r="G48" s="36"/>
      <c r="H48" s="36"/>
      <c r="I48" s="36"/>
    </row>
    <row r="49" spans="1:9">
      <c r="A49" s="60" t="s">
        <v>57</v>
      </c>
      <c r="B49" s="60"/>
      <c r="C49" s="60"/>
      <c r="D49" s="60"/>
      <c r="E49" s="60"/>
      <c r="F49" s="60"/>
      <c r="G49" s="60"/>
      <c r="H49" s="60"/>
      <c r="I49" s="60"/>
    </row>
    <row r="50" spans="1:9">
      <c r="A50" s="36"/>
      <c r="B50" s="36"/>
      <c r="C50" s="36"/>
      <c r="D50" s="36"/>
      <c r="E50" s="36"/>
      <c r="F50" s="36"/>
      <c r="G50" s="36"/>
      <c r="H50" s="36"/>
      <c r="I50" s="36"/>
    </row>
    <row r="51" spans="1:9">
      <c r="A51" s="36"/>
      <c r="B51" s="36"/>
      <c r="C51" s="36"/>
      <c r="D51" s="36"/>
      <c r="E51" s="36"/>
      <c r="F51" s="36"/>
      <c r="G51" s="36"/>
      <c r="H51" s="36"/>
      <c r="I51" s="36"/>
    </row>
    <row r="52" spans="1:9">
      <c r="A52" s="36"/>
      <c r="B52" s="36"/>
      <c r="C52" s="36"/>
      <c r="D52" s="36"/>
      <c r="E52" s="36"/>
      <c r="F52" s="36"/>
      <c r="G52" s="36"/>
      <c r="H52" s="36"/>
      <c r="I52" s="36"/>
    </row>
    <row r="53" spans="1:9">
      <c r="A53" s="61" t="s">
        <v>58</v>
      </c>
      <c r="B53" s="61"/>
      <c r="C53" s="61"/>
      <c r="D53" s="61"/>
      <c r="E53" s="61"/>
      <c r="F53" s="61"/>
      <c r="G53" s="61"/>
      <c r="H53" s="61"/>
      <c r="I53" s="61"/>
    </row>
  </sheetData>
  <mergeCells count="52">
    <mergeCell ref="A7:D23"/>
    <mergeCell ref="G11:I13"/>
    <mergeCell ref="G17:I17"/>
    <mergeCell ref="G18:I18"/>
    <mergeCell ref="A24:I24"/>
    <mergeCell ref="A25:A26"/>
    <mergeCell ref="B25:D26"/>
    <mergeCell ref="E25:E26"/>
    <mergeCell ref="F25:F26"/>
    <mergeCell ref="G25:G26"/>
    <mergeCell ref="H25:I26"/>
    <mergeCell ref="B27:D27"/>
    <mergeCell ref="H27:I27"/>
    <mergeCell ref="B28:D28"/>
    <mergeCell ref="H28:I28"/>
    <mergeCell ref="B29:D29"/>
    <mergeCell ref="H29:I29"/>
    <mergeCell ref="B30:D30"/>
    <mergeCell ref="H30:I30"/>
    <mergeCell ref="B31:D31"/>
    <mergeCell ref="H31:I31"/>
    <mergeCell ref="B32:D32"/>
    <mergeCell ref="H32:I32"/>
    <mergeCell ref="B33:D33"/>
    <mergeCell ref="H33:I33"/>
    <mergeCell ref="B34:D34"/>
    <mergeCell ref="H34:I34"/>
    <mergeCell ref="B35:D35"/>
    <mergeCell ref="H35:I35"/>
    <mergeCell ref="B36:D36"/>
    <mergeCell ref="H36:I36"/>
    <mergeCell ref="B37:D37"/>
    <mergeCell ref="H37:I37"/>
    <mergeCell ref="B38:D38"/>
    <mergeCell ref="H38:I38"/>
    <mergeCell ref="B39:D39"/>
    <mergeCell ref="H39:I39"/>
    <mergeCell ref="B40:D40"/>
    <mergeCell ref="H40:I40"/>
    <mergeCell ref="B41:D41"/>
    <mergeCell ref="H41:I41"/>
    <mergeCell ref="B42:D42"/>
    <mergeCell ref="H42:I42"/>
    <mergeCell ref="A43:E43"/>
    <mergeCell ref="H43:I43"/>
    <mergeCell ref="A49:I49"/>
    <mergeCell ref="A53:I53"/>
    <mergeCell ref="A44:E44"/>
    <mergeCell ref="H44:I44"/>
    <mergeCell ref="A45:E45"/>
    <mergeCell ref="H45:I45"/>
    <mergeCell ref="F47:I47"/>
  </mergeCells>
  <pageMargins left="0.78749999999999998" right="0.78749999999999998" top="1.05277777777778" bottom="1.05277777777778" header="0.78749999999999998" footer="0.78749999999999998"/>
  <pageSetup paperSize="9" scale="85" orientation="portrait" horizontalDpi="300" verticalDpi="300"/>
  <headerFooter>
    <oddHeader>&amp;C&amp;"Times New Roman,Κανονικά"&amp;12&amp;A</oddHeader>
    <oddFooter>&amp;C&amp;"Times New Roman,Κανονικά"&amp;12Σελίδα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"/>
  <sheetViews>
    <sheetView workbookViewId="0">
      <selection activeCell="M3" sqref="M3"/>
    </sheetView>
  </sheetViews>
  <sheetFormatPr defaultColWidth="11.5703125" defaultRowHeight="12.75"/>
  <cols>
    <col min="1" max="7" width="6.5703125" customWidth="1"/>
    <col min="8" max="9" width="7.42578125" customWidth="1"/>
    <col min="10" max="10" width="6.5703125" customWidth="1"/>
    <col min="11" max="11" width="7.5703125" customWidth="1"/>
    <col min="12" max="12" width="8.140625" customWidth="1"/>
    <col min="13" max="13" width="6.5703125" customWidth="1"/>
    <col min="14" max="14" width="8" customWidth="1"/>
    <col min="15" max="15" width="7.5703125" customWidth="1"/>
    <col min="16" max="16" width="7.85546875" customWidth="1"/>
    <col min="17" max="17" width="6.5703125" customWidth="1"/>
  </cols>
  <sheetData>
    <row r="1" spans="1:16">
      <c r="A1" s="77" t="s">
        <v>43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s="38" customFormat="1" ht="11.25">
      <c r="A2" s="37" t="s">
        <v>59</v>
      </c>
      <c r="B2" s="37" t="s">
        <v>60</v>
      </c>
      <c r="C2" s="37" t="s">
        <v>61</v>
      </c>
      <c r="D2" s="37" t="s">
        <v>62</v>
      </c>
      <c r="E2" s="37" t="s">
        <v>63</v>
      </c>
      <c r="F2" s="37" t="s">
        <v>64</v>
      </c>
      <c r="G2" s="37" t="s">
        <v>65</v>
      </c>
      <c r="H2" s="37" t="s">
        <v>66</v>
      </c>
      <c r="I2" s="37" t="s">
        <v>67</v>
      </c>
      <c r="J2" s="37" t="s">
        <v>68</v>
      </c>
      <c r="K2" s="37" t="s">
        <v>69</v>
      </c>
      <c r="L2" s="37" t="s">
        <v>70</v>
      </c>
      <c r="M2" s="37" t="s">
        <v>71</v>
      </c>
      <c r="N2" s="37" t="s">
        <v>72</v>
      </c>
      <c r="O2" s="37" t="s">
        <v>73</v>
      </c>
      <c r="P2" s="37" t="s">
        <v>74</v>
      </c>
    </row>
    <row r="3" spans="1:16">
      <c r="A3" s="39">
        <f>'ΕΝΔΕΙΚΤΙΚΟΣ ΠΡΟΫΠΟΛΟΓΙΣΜΟΣ.'!H27</f>
        <v>12</v>
      </c>
      <c r="B3" s="39">
        <f>'ΕΝΔΕΙΚΤΙΚΟΣ ΠΡΟΫΠΟΛΟΓΙΣΜΟΣ.'!H28</f>
        <v>22.5</v>
      </c>
      <c r="C3" s="39">
        <f>'ΕΝΔΕΙΚΤΙΚΟΣ ΠΡΟΫΠΟΛΟΓΙΣΜΟΣ.'!H29</f>
        <v>7.8</v>
      </c>
      <c r="D3" s="39">
        <f>'ΕΝΔΕΙΚΤΙΚΟΣ ΠΡΟΫΠΟΛΟΓΙΣΜΟΣ.'!H30</f>
        <v>30.8</v>
      </c>
      <c r="E3" s="39">
        <f>'ΕΝΔΕΙΚΤΙΚΟΣ ΠΡΟΫΠΟΛΟΓΙΣΜΟΣ.'!H31</f>
        <v>6</v>
      </c>
      <c r="F3" s="39">
        <f>'ΕΝΔΕΙΚΤΙΚΟΣ ΠΡΟΫΠΟΛΟΓΙΣΜΟΣ.'!H32</f>
        <v>9.6</v>
      </c>
      <c r="G3" s="39">
        <f>'ΕΝΔΕΙΚΤΙΚΟΣ ΠΡΟΫΠΟΛΟΓΙΣΜΟΣ.'!H33</f>
        <v>30.6</v>
      </c>
      <c r="H3" s="39">
        <f>'ΕΝΔΕΙΚΤΙΚΟΣ ΠΡΟΫΠΟΛΟΓΙΣΜΟΣ.'!H34</f>
        <v>186</v>
      </c>
      <c r="I3" s="39">
        <f>'ΕΝΔΕΙΚΤΙΚΟΣ ΠΡΟΫΠΟΛΟΓΙΣΜΟΣ.'!H35</f>
        <v>156</v>
      </c>
      <c r="J3" s="39">
        <f>'ΕΝΔΕΙΚΤΙΚΟΣ ΠΡΟΫΠΟΛΟΓΙΣΜΟΣ.'!H36</f>
        <v>32.799999999999997</v>
      </c>
      <c r="K3" s="39">
        <f>'ΕΝΔΕΙΚΤΙΚΟΣ ΠΡΟΫΠΟΛΟΓΙΣΜΟΣ.'!H37</f>
        <v>140.80000000000001</v>
      </c>
      <c r="L3" s="39">
        <f>'ΕΝΔΕΙΚΤΙΚΟΣ ΠΡΟΫΠΟΛΟΓΙΣΜΟΣ.'!H38</f>
        <v>552</v>
      </c>
      <c r="M3" s="39">
        <f>'ΕΝΔΕΙΚΤΙΚΟΣ ΠΡΟΫΠΟΛΟΓΙΣΜΟΣ.'!H39</f>
        <v>41.6</v>
      </c>
      <c r="N3" s="39">
        <f>'ΕΝΔΕΙΚΤΙΚΟΣ ΠΡΟΫΠΟΛΟΓΙΣΜΟΣ.'!H40</f>
        <v>500</v>
      </c>
      <c r="O3" s="39">
        <f>'ΕΝΔΕΙΚΤΙΚΟΣ ΠΡΟΫΠΟΛΟΓΙΣΜΟΣ.'!H41</f>
        <v>330</v>
      </c>
      <c r="P3" s="39">
        <f>'ΕΝΔΕΙΚΤΙΚΟΣ ΠΡΟΫΠΟΛΟΓΙΣΜΟΣ.'!H42</f>
        <v>326.40000000000003</v>
      </c>
    </row>
  </sheetData>
  <mergeCells count="1">
    <mergeCell ref="A1:P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Roman,Κανονικά"&amp;12&amp;A</oddHeader>
    <oddFooter>&amp;C&amp;"Times New Roman,Κανονικά"&amp;12Σελίδα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54"/>
  <sheetViews>
    <sheetView tabSelected="1" workbookViewId="0">
      <selection activeCell="A7" sqref="A7:D23"/>
    </sheetView>
  </sheetViews>
  <sheetFormatPr defaultColWidth="11.5703125" defaultRowHeight="12.75"/>
  <cols>
    <col min="1" max="1" width="6.7109375" customWidth="1"/>
    <col min="4" max="4" width="8.28515625" customWidth="1"/>
    <col min="5" max="5" width="9.85546875" customWidth="1"/>
    <col min="6" max="6" width="17.140625" customWidth="1"/>
    <col min="7" max="7" width="12.28515625" customWidth="1"/>
    <col min="9" max="9" width="23" customWidth="1"/>
  </cols>
  <sheetData>
    <row r="1" spans="1:9" ht="15.75">
      <c r="A1" s="5"/>
      <c r="B1" s="6"/>
      <c r="C1" s="6"/>
      <c r="D1" s="6"/>
      <c r="E1" s="1"/>
      <c r="F1" s="3"/>
      <c r="G1" s="4"/>
    </row>
    <row r="2" spans="1:9" ht="15.75">
      <c r="A2" s="5"/>
      <c r="B2" s="6"/>
      <c r="C2" s="6"/>
      <c r="D2" s="6"/>
      <c r="E2" s="1"/>
      <c r="F2" s="3"/>
      <c r="G2" s="4"/>
    </row>
    <row r="3" spans="1:9" ht="15.75">
      <c r="A3" s="5"/>
      <c r="B3" s="6"/>
      <c r="C3" s="6"/>
      <c r="D3" s="6"/>
      <c r="E3" s="1"/>
      <c r="F3" s="3"/>
      <c r="G3" s="4"/>
    </row>
    <row r="4" spans="1:9" ht="15.75">
      <c r="A4" s="5"/>
      <c r="B4" s="6"/>
      <c r="C4" s="6"/>
      <c r="D4" s="6"/>
      <c r="E4" s="1"/>
      <c r="F4" s="3"/>
      <c r="G4" s="4"/>
    </row>
    <row r="5" spans="1:9" ht="15.75">
      <c r="A5" s="5"/>
      <c r="B5" s="6"/>
      <c r="C5" s="6"/>
      <c r="D5" s="6"/>
      <c r="E5" s="1"/>
      <c r="F5" s="3"/>
      <c r="G5" s="4"/>
    </row>
    <row r="6" spans="1:9" ht="15.75">
      <c r="A6" s="5"/>
      <c r="B6" s="6"/>
      <c r="C6" s="6"/>
      <c r="D6" s="6"/>
      <c r="E6" s="1"/>
      <c r="F6" s="3"/>
      <c r="G6" s="4"/>
    </row>
    <row r="7" spans="1:9" ht="12.75" customHeight="1">
      <c r="A7" s="52" t="s">
        <v>88</v>
      </c>
      <c r="B7" s="52"/>
      <c r="C7" s="52"/>
      <c r="D7" s="52"/>
      <c r="E7" s="1"/>
      <c r="F7" s="3"/>
      <c r="G7" s="4"/>
    </row>
    <row r="8" spans="1:9">
      <c r="A8" s="52"/>
      <c r="B8" s="52"/>
      <c r="C8" s="52"/>
      <c r="D8" s="52"/>
      <c r="E8" s="1"/>
      <c r="F8" s="3"/>
      <c r="G8" s="4"/>
    </row>
    <row r="9" spans="1:9">
      <c r="A9" s="52"/>
      <c r="B9" s="52"/>
      <c r="C9" s="52"/>
      <c r="D9" s="52"/>
      <c r="E9" s="1"/>
      <c r="F9" s="3"/>
      <c r="G9" s="4"/>
    </row>
    <row r="10" spans="1:9">
      <c r="A10" s="52"/>
      <c r="B10" s="52"/>
      <c r="C10" s="52"/>
      <c r="D10" s="52"/>
      <c r="E10" s="1"/>
      <c r="F10" s="3"/>
      <c r="G10" s="4"/>
    </row>
    <row r="11" spans="1:9" ht="12.75" customHeight="1">
      <c r="A11" s="52"/>
      <c r="B11" s="52"/>
      <c r="C11" s="52"/>
      <c r="D11" s="52"/>
      <c r="E11" s="7"/>
      <c r="F11" s="7"/>
      <c r="G11" s="73" t="s">
        <v>82</v>
      </c>
      <c r="H11" s="73"/>
      <c r="I11" s="73"/>
    </row>
    <row r="12" spans="1:9" ht="15.75">
      <c r="A12" s="52"/>
      <c r="B12" s="52"/>
      <c r="C12" s="52"/>
      <c r="D12" s="52"/>
      <c r="E12" s="7"/>
      <c r="F12" s="7"/>
      <c r="G12" s="73"/>
      <c r="H12" s="73"/>
      <c r="I12" s="73"/>
    </row>
    <row r="13" spans="1:9" ht="15.75">
      <c r="A13" s="52"/>
      <c r="B13" s="52"/>
      <c r="C13" s="52"/>
      <c r="D13" s="52"/>
      <c r="E13" s="7"/>
      <c r="F13" s="7"/>
      <c r="G13" s="73"/>
      <c r="H13" s="73"/>
      <c r="I13" s="73"/>
    </row>
    <row r="14" spans="1:9" ht="15.75">
      <c r="A14" s="52"/>
      <c r="B14" s="52"/>
      <c r="C14" s="52"/>
      <c r="D14" s="52"/>
      <c r="E14" s="7"/>
      <c r="F14" s="7"/>
      <c r="G14" s="7"/>
      <c r="H14" s="7"/>
    </row>
    <row r="15" spans="1:9" ht="15.75">
      <c r="A15" s="52"/>
      <c r="B15" s="52"/>
      <c r="C15" s="52"/>
      <c r="D15" s="52"/>
      <c r="E15" s="7"/>
      <c r="F15" s="7"/>
      <c r="G15" s="7"/>
      <c r="H15" s="7"/>
    </row>
    <row r="16" spans="1:9" ht="15.75">
      <c r="A16" s="52"/>
      <c r="B16" s="52"/>
      <c r="C16" s="52"/>
      <c r="D16" s="52"/>
      <c r="E16" s="7"/>
      <c r="F16" s="7"/>
      <c r="G16" s="7"/>
      <c r="H16" s="7"/>
    </row>
    <row r="17" spans="1:9" ht="15.75">
      <c r="A17" s="52"/>
      <c r="B17" s="52"/>
      <c r="C17" s="52"/>
      <c r="D17" s="52"/>
      <c r="E17" s="7"/>
      <c r="F17" s="7"/>
      <c r="G17" s="79" t="s">
        <v>83</v>
      </c>
      <c r="H17" s="79"/>
      <c r="I17" s="79"/>
    </row>
    <row r="18" spans="1:9" ht="15" customHeight="1">
      <c r="A18" s="52"/>
      <c r="B18" s="52"/>
      <c r="C18" s="52"/>
      <c r="D18" s="52"/>
      <c r="E18" s="7"/>
      <c r="F18" s="7"/>
      <c r="G18" s="80" t="s">
        <v>84</v>
      </c>
      <c r="H18" s="80"/>
      <c r="I18" s="80"/>
    </row>
    <row r="19" spans="1:9" ht="15.75">
      <c r="A19" s="52"/>
      <c r="B19" s="52"/>
      <c r="C19" s="52"/>
      <c r="D19" s="52"/>
      <c r="E19" s="7"/>
      <c r="F19" s="7"/>
      <c r="G19" s="7"/>
      <c r="H19" s="7"/>
    </row>
    <row r="20" spans="1:9" ht="15.75">
      <c r="A20" s="52"/>
      <c r="B20" s="52"/>
      <c r="C20" s="52"/>
      <c r="D20" s="52"/>
      <c r="E20" s="7"/>
      <c r="F20" s="7"/>
      <c r="G20" s="7"/>
      <c r="H20" s="7"/>
    </row>
    <row r="21" spans="1:9" ht="15.75">
      <c r="A21" s="52"/>
      <c r="B21" s="52"/>
      <c r="C21" s="52"/>
      <c r="D21" s="52"/>
      <c r="E21" s="7"/>
      <c r="F21" s="7"/>
      <c r="G21" s="7"/>
      <c r="H21" s="7"/>
    </row>
    <row r="22" spans="1:9" ht="15.75">
      <c r="A22" s="52"/>
      <c r="B22" s="52"/>
      <c r="C22" s="52"/>
      <c r="D22" s="52"/>
      <c r="E22" s="7"/>
      <c r="F22" s="7"/>
      <c r="G22" s="7"/>
      <c r="H22" s="7"/>
    </row>
    <row r="23" spans="1:9" ht="15.75">
      <c r="A23" s="52"/>
      <c r="B23" s="52"/>
      <c r="C23" s="52"/>
      <c r="D23" s="52"/>
      <c r="E23" s="7"/>
      <c r="F23" s="7"/>
      <c r="G23" s="7"/>
      <c r="H23" s="7"/>
    </row>
    <row r="24" spans="1:9" ht="28.35" customHeight="1">
      <c r="A24" s="81" t="s">
        <v>75</v>
      </c>
      <c r="B24" s="81"/>
      <c r="C24" s="81"/>
      <c r="D24" s="81"/>
      <c r="E24" s="81"/>
      <c r="F24" s="81"/>
      <c r="G24" s="81"/>
      <c r="H24" s="81"/>
      <c r="I24" s="81"/>
    </row>
    <row r="25" spans="1:9" ht="12.75" customHeight="1">
      <c r="A25" s="70" t="s">
        <v>76</v>
      </c>
      <c r="B25" s="71" t="s">
        <v>4</v>
      </c>
      <c r="C25" s="71"/>
      <c r="D25" s="71"/>
      <c r="E25" s="71" t="s">
        <v>5</v>
      </c>
      <c r="F25" s="72" t="s">
        <v>85</v>
      </c>
      <c r="G25" s="72" t="s">
        <v>7</v>
      </c>
      <c r="H25" s="69" t="s">
        <v>33</v>
      </c>
      <c r="I25" s="69"/>
    </row>
    <row r="26" spans="1:9">
      <c r="A26" s="70"/>
      <c r="B26" s="71"/>
      <c r="C26" s="71"/>
      <c r="D26" s="71"/>
      <c r="E26" s="71"/>
      <c r="F26" s="72"/>
      <c r="G26" s="72"/>
      <c r="H26" s="69"/>
      <c r="I26" s="69"/>
    </row>
    <row r="27" spans="1:9">
      <c r="A27" s="70"/>
      <c r="B27" s="71"/>
      <c r="C27" s="71"/>
      <c r="D27" s="71"/>
      <c r="E27" s="71"/>
      <c r="F27" s="43" t="s">
        <v>77</v>
      </c>
      <c r="G27" s="43" t="s">
        <v>78</v>
      </c>
      <c r="H27" s="69"/>
      <c r="I27" s="69"/>
    </row>
    <row r="28" spans="1:9" ht="48.75" customHeight="1">
      <c r="A28" s="41">
        <v>1</v>
      </c>
      <c r="B28" s="65" t="s">
        <v>8</v>
      </c>
      <c r="C28" s="65"/>
      <c r="D28" s="65"/>
      <c r="E28" s="41">
        <v>30</v>
      </c>
      <c r="F28" s="42"/>
      <c r="G28" s="42"/>
      <c r="H28" s="66"/>
      <c r="I28" s="66"/>
    </row>
    <row r="29" spans="1:9" ht="49.5" customHeight="1">
      <c r="A29" s="41">
        <v>2</v>
      </c>
      <c r="B29" s="65" t="s">
        <v>9</v>
      </c>
      <c r="C29" s="65"/>
      <c r="D29" s="65"/>
      <c r="E29" s="41">
        <v>45</v>
      </c>
      <c r="F29" s="42"/>
      <c r="G29" s="42"/>
      <c r="H29" s="66"/>
      <c r="I29" s="66"/>
    </row>
    <row r="30" spans="1:9" ht="52.5" customHeight="1">
      <c r="A30" s="41">
        <v>3</v>
      </c>
      <c r="B30" s="65" t="s">
        <v>10</v>
      </c>
      <c r="C30" s="65"/>
      <c r="D30" s="65"/>
      <c r="E30" s="41">
        <v>15</v>
      </c>
      <c r="F30" s="42"/>
      <c r="G30" s="42"/>
      <c r="H30" s="66"/>
      <c r="I30" s="66"/>
    </row>
    <row r="31" spans="1:9" ht="51.75" customHeight="1">
      <c r="A31" s="41">
        <v>4</v>
      </c>
      <c r="B31" s="65" t="s">
        <v>44</v>
      </c>
      <c r="C31" s="65"/>
      <c r="D31" s="65"/>
      <c r="E31" s="41">
        <v>55</v>
      </c>
      <c r="F31" s="42"/>
      <c r="G31" s="42"/>
      <c r="H31" s="66"/>
      <c r="I31" s="66"/>
    </row>
    <row r="32" spans="1:9" ht="55.5" customHeight="1">
      <c r="A32" s="41">
        <v>5</v>
      </c>
      <c r="B32" s="65" t="s">
        <v>45</v>
      </c>
      <c r="C32" s="65"/>
      <c r="D32" s="65"/>
      <c r="E32" s="41">
        <v>10</v>
      </c>
      <c r="F32" s="42"/>
      <c r="G32" s="42"/>
      <c r="H32" s="66"/>
      <c r="I32" s="66"/>
    </row>
    <row r="33" spans="1:9" ht="49.5" customHeight="1">
      <c r="A33" s="41">
        <v>6</v>
      </c>
      <c r="B33" s="65" t="s">
        <v>46</v>
      </c>
      <c r="C33" s="65"/>
      <c r="D33" s="65"/>
      <c r="E33" s="41">
        <v>15</v>
      </c>
      <c r="F33" s="42"/>
      <c r="G33" s="42"/>
      <c r="H33" s="66"/>
      <c r="I33" s="66"/>
    </row>
    <row r="34" spans="1:9" ht="49.5" customHeight="1">
      <c r="A34" s="41">
        <v>7</v>
      </c>
      <c r="B34" s="65" t="s">
        <v>13</v>
      </c>
      <c r="C34" s="65"/>
      <c r="D34" s="65"/>
      <c r="E34" s="41">
        <v>45</v>
      </c>
      <c r="F34" s="42"/>
      <c r="G34" s="42"/>
      <c r="H34" s="66"/>
      <c r="I34" s="66"/>
    </row>
    <row r="35" spans="1:9" ht="49.5" customHeight="1">
      <c r="A35" s="41">
        <v>8</v>
      </c>
      <c r="B35" s="68" t="s">
        <v>47</v>
      </c>
      <c r="C35" s="68"/>
      <c r="D35" s="68"/>
      <c r="E35" s="40">
        <v>155</v>
      </c>
      <c r="F35" s="42"/>
      <c r="G35" s="42"/>
      <c r="H35" s="66"/>
      <c r="I35" s="66"/>
    </row>
    <row r="36" spans="1:9" ht="48.75" customHeight="1">
      <c r="A36" s="41">
        <v>9</v>
      </c>
      <c r="B36" s="65" t="s">
        <v>48</v>
      </c>
      <c r="C36" s="65"/>
      <c r="D36" s="65"/>
      <c r="E36" s="40">
        <v>100</v>
      </c>
      <c r="F36" s="42"/>
      <c r="G36" s="42"/>
      <c r="H36" s="66"/>
      <c r="I36" s="66"/>
    </row>
    <row r="37" spans="1:9" ht="51" customHeight="1">
      <c r="A37" s="41">
        <v>10</v>
      </c>
      <c r="B37" s="68" t="s">
        <v>49</v>
      </c>
      <c r="C37" s="68"/>
      <c r="D37" s="68"/>
      <c r="E37" s="40">
        <v>20</v>
      </c>
      <c r="F37" s="42"/>
      <c r="G37" s="42"/>
      <c r="H37" s="66"/>
      <c r="I37" s="66"/>
    </row>
    <row r="38" spans="1:9" ht="51.75" customHeight="1">
      <c r="A38" s="41">
        <v>11</v>
      </c>
      <c r="B38" s="65" t="s">
        <v>50</v>
      </c>
      <c r="C38" s="65"/>
      <c r="D38" s="65"/>
      <c r="E38" s="40">
        <v>80</v>
      </c>
      <c r="F38" s="42"/>
      <c r="G38" s="42"/>
      <c r="H38" s="66"/>
      <c r="I38" s="66"/>
    </row>
    <row r="39" spans="1:9" ht="53.25" customHeight="1">
      <c r="A39" s="41">
        <v>12</v>
      </c>
      <c r="B39" s="65" t="s">
        <v>51</v>
      </c>
      <c r="C39" s="65"/>
      <c r="D39" s="65"/>
      <c r="E39" s="40">
        <v>300</v>
      </c>
      <c r="F39" s="42"/>
      <c r="G39" s="42"/>
      <c r="H39" s="66"/>
      <c r="I39" s="66"/>
    </row>
    <row r="40" spans="1:9" ht="51.75" customHeight="1">
      <c r="A40" s="41">
        <v>13</v>
      </c>
      <c r="B40" s="65" t="s">
        <v>52</v>
      </c>
      <c r="C40" s="65"/>
      <c r="D40" s="65"/>
      <c r="E40" s="40">
        <v>20</v>
      </c>
      <c r="F40" s="42"/>
      <c r="G40" s="42"/>
      <c r="H40" s="66"/>
      <c r="I40" s="66"/>
    </row>
    <row r="41" spans="1:9" ht="51.75" customHeight="1">
      <c r="A41" s="41">
        <v>14</v>
      </c>
      <c r="B41" s="65" t="s">
        <v>53</v>
      </c>
      <c r="C41" s="65"/>
      <c r="D41" s="65"/>
      <c r="E41" s="40">
        <v>200</v>
      </c>
      <c r="F41" s="42"/>
      <c r="G41" s="42"/>
      <c r="H41" s="66"/>
      <c r="I41" s="66"/>
    </row>
    <row r="42" spans="1:9" ht="51.75" customHeight="1">
      <c r="A42" s="41">
        <v>15</v>
      </c>
      <c r="B42" s="65" t="s">
        <v>54</v>
      </c>
      <c r="C42" s="65"/>
      <c r="D42" s="65"/>
      <c r="E42" s="40">
        <v>100</v>
      </c>
      <c r="F42" s="42"/>
      <c r="G42" s="42"/>
      <c r="H42" s="66"/>
      <c r="I42" s="66"/>
    </row>
    <row r="43" spans="1:9" s="34" customFormat="1" ht="54.75" customHeight="1">
      <c r="A43" s="41">
        <v>16</v>
      </c>
      <c r="B43" s="65" t="s">
        <v>55</v>
      </c>
      <c r="C43" s="65"/>
      <c r="D43" s="65"/>
      <c r="E43" s="40">
        <v>80</v>
      </c>
      <c r="F43" s="42"/>
      <c r="G43" s="42"/>
      <c r="H43" s="66"/>
      <c r="I43" s="66"/>
    </row>
    <row r="44" spans="1:9">
      <c r="A44" s="62"/>
      <c r="B44" s="62"/>
      <c r="C44" s="62"/>
      <c r="D44" s="62"/>
      <c r="E44" s="62"/>
      <c r="F44" s="66" t="s">
        <v>86</v>
      </c>
      <c r="G44" s="66"/>
      <c r="H44" s="66"/>
      <c r="I44" s="66"/>
    </row>
    <row r="45" spans="1:9" ht="12.75" customHeight="1">
      <c r="A45" s="62"/>
      <c r="B45" s="62"/>
      <c r="C45" s="62"/>
      <c r="D45" s="62"/>
      <c r="E45" s="62"/>
      <c r="F45" s="78" t="s">
        <v>26</v>
      </c>
      <c r="G45" s="78"/>
      <c r="H45" s="63"/>
      <c r="I45" s="63"/>
    </row>
    <row r="46" spans="1:9" ht="12.75" customHeight="1">
      <c r="A46" s="62"/>
      <c r="B46" s="62"/>
      <c r="C46" s="62"/>
      <c r="D46" s="62"/>
      <c r="E46" s="62"/>
      <c r="F46" s="78" t="s">
        <v>87</v>
      </c>
      <c r="G46" s="78"/>
      <c r="H46" s="63"/>
      <c r="I46" s="63"/>
    </row>
    <row r="47" spans="1:9">
      <c r="A47" s="36"/>
      <c r="B47" s="36"/>
      <c r="C47" s="36"/>
      <c r="D47" s="36"/>
      <c r="E47" s="36"/>
      <c r="F47" s="36"/>
      <c r="G47" s="36"/>
      <c r="H47" s="36"/>
      <c r="I47" s="36"/>
    </row>
    <row r="48" spans="1:9" ht="12.75" customHeight="1">
      <c r="A48" s="36"/>
      <c r="B48" s="36"/>
      <c r="C48" s="36"/>
      <c r="D48" s="36"/>
      <c r="E48" s="36"/>
      <c r="F48" s="64" t="s">
        <v>79</v>
      </c>
      <c r="G48" s="64"/>
      <c r="H48" s="64"/>
      <c r="I48" s="64"/>
    </row>
    <row r="49" spans="1:9">
      <c r="A49" s="36"/>
      <c r="B49" s="36"/>
      <c r="C49" s="36"/>
      <c r="D49" s="36"/>
      <c r="E49" s="36"/>
      <c r="F49" s="36"/>
      <c r="G49" s="36"/>
      <c r="H49" s="36"/>
      <c r="I49" s="36"/>
    </row>
    <row r="50" spans="1:9">
      <c r="A50" s="60" t="s">
        <v>81</v>
      </c>
      <c r="B50" s="60"/>
      <c r="C50" s="60"/>
      <c r="D50" s="60"/>
      <c r="E50" s="60"/>
      <c r="F50" s="60"/>
      <c r="G50" s="60"/>
      <c r="H50" s="60"/>
      <c r="I50" s="60"/>
    </row>
    <row r="51" spans="1:9">
      <c r="A51" s="36"/>
      <c r="B51" s="36"/>
      <c r="C51" s="36"/>
      <c r="D51" s="36"/>
      <c r="E51" s="36"/>
      <c r="F51" s="36"/>
      <c r="G51" s="36"/>
      <c r="H51" s="36"/>
      <c r="I51" s="36"/>
    </row>
    <row r="52" spans="1:9">
      <c r="A52" s="36"/>
      <c r="B52" s="36"/>
      <c r="C52" s="36"/>
      <c r="D52" s="36"/>
      <c r="E52" s="36"/>
      <c r="F52" s="36"/>
      <c r="G52" s="36"/>
      <c r="H52" s="36"/>
      <c r="I52" s="36"/>
    </row>
    <row r="53" spans="1:9">
      <c r="A53" s="36"/>
      <c r="B53" s="36"/>
      <c r="C53" s="36"/>
      <c r="D53" s="36"/>
      <c r="E53" s="36"/>
      <c r="F53" s="36"/>
      <c r="G53" s="36"/>
      <c r="H53" s="36"/>
      <c r="I53" s="36"/>
    </row>
    <row r="54" spans="1:9">
      <c r="A54" s="60" t="s">
        <v>80</v>
      </c>
      <c r="B54" s="60"/>
      <c r="C54" s="60"/>
      <c r="D54" s="60"/>
      <c r="E54" s="60"/>
      <c r="F54" s="60"/>
      <c r="G54" s="60"/>
      <c r="H54" s="60"/>
      <c r="I54" s="60"/>
    </row>
  </sheetData>
  <mergeCells count="54">
    <mergeCell ref="A7:D23"/>
    <mergeCell ref="G11:I13"/>
    <mergeCell ref="G17:I17"/>
    <mergeCell ref="G18:I18"/>
    <mergeCell ref="A24:I24"/>
    <mergeCell ref="A25:A27"/>
    <mergeCell ref="B25:D27"/>
    <mergeCell ref="E25:E27"/>
    <mergeCell ref="F25:G26"/>
    <mergeCell ref="H25:I27"/>
    <mergeCell ref="B28:D28"/>
    <mergeCell ref="H28:I28"/>
    <mergeCell ref="B29:D29"/>
    <mergeCell ref="H29:I29"/>
    <mergeCell ref="B30:D30"/>
    <mergeCell ref="H30:I30"/>
    <mergeCell ref="B31:D31"/>
    <mergeCell ref="H31:I31"/>
    <mergeCell ref="B32:D32"/>
    <mergeCell ref="H32:I32"/>
    <mergeCell ref="B33:D33"/>
    <mergeCell ref="H33:I33"/>
    <mergeCell ref="B34:D34"/>
    <mergeCell ref="H34:I34"/>
    <mergeCell ref="B35:D35"/>
    <mergeCell ref="H35:I35"/>
    <mergeCell ref="B36:D36"/>
    <mergeCell ref="H36:I36"/>
    <mergeCell ref="B37:D37"/>
    <mergeCell ref="H37:I37"/>
    <mergeCell ref="B38:D38"/>
    <mergeCell ref="H38:I38"/>
    <mergeCell ref="B39:D39"/>
    <mergeCell ref="H39:I39"/>
    <mergeCell ref="B40:D40"/>
    <mergeCell ref="H40:I40"/>
    <mergeCell ref="B41:D41"/>
    <mergeCell ref="H41:I41"/>
    <mergeCell ref="B42:D42"/>
    <mergeCell ref="H42:I42"/>
    <mergeCell ref="B43:D43"/>
    <mergeCell ref="H43:I43"/>
    <mergeCell ref="A44:E44"/>
    <mergeCell ref="F44:G44"/>
    <mergeCell ref="H44:I44"/>
    <mergeCell ref="F48:I48"/>
    <mergeCell ref="A50:I50"/>
    <mergeCell ref="A54:I54"/>
    <mergeCell ref="A45:E45"/>
    <mergeCell ref="F45:G45"/>
    <mergeCell ref="H45:I45"/>
    <mergeCell ref="A46:E46"/>
    <mergeCell ref="F46:G46"/>
    <mergeCell ref="H46:I46"/>
  </mergeCells>
  <pageMargins left="0.78740157480314965" right="0.78740157480314965" top="1.0629921259842521" bottom="1.0629921259842521" header="0.78740157480314965" footer="0.78740157480314965"/>
  <pageSetup paperSize="9" scale="75" orientation="portrait" horizontalDpi="300" verticalDpi="300" r:id="rId1"/>
  <headerFooter>
    <oddHeader>&amp;C&amp;"Times New Roman,Κανονικά"&amp;12&amp;A</oddHeader>
    <oddFooter>&amp;C&amp;"Times New Roman,Κανονικά"&amp;12Σελίδα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587</TotalTime>
  <Application>LibreOffice/7.2.1.2$Windows_X86_64 LibreOffice_project/87b77fad49947c1441b67c559c339af8f3517e22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ΕΝΔΕΙΚΤΙΚΟΣ ΠΡΟΥΠΟΛΟΓΙΣΜΟΣ</vt:lpstr>
      <vt:lpstr>ΤΕΧΝΙΚΗ ΕΚΘΕΣΗ</vt:lpstr>
      <vt:lpstr>ΕΝΔΕΙΚΤΙΚΟΣ ΠΡΟΫΠΟΛΟΓΙΣΜΟΣ.</vt:lpstr>
      <vt:lpstr>ΠΙΝΑΚΑΣ ΕΓΓΥΤΙΚΗΣ ΣΥΜΜΕΤΟΧΗΣ ΑΝ</vt:lpstr>
      <vt:lpstr>ΠΡΟΫΠΟΛΟΓΙΣΜΟΣ ΠΡΟΣΦΟΡΑΣ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moauser</cp:lastModifiedBy>
  <cp:revision>30</cp:revision>
  <cp:lastPrinted>2024-05-01T08:40:39Z</cp:lastPrinted>
  <dcterms:created xsi:type="dcterms:W3CDTF">2020-04-27T09:06:44Z</dcterms:created>
  <dcterms:modified xsi:type="dcterms:W3CDTF">2024-08-08T08:40:07Z</dcterms:modified>
  <dc:language>el-GR</dc:language>
</cp:coreProperties>
</file>